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GHoo\Desktop\ETI TECH\MY WORKSHEET\Quarterly Announcements\2015\QA 31.10.14\"/>
    </mc:Choice>
  </mc:AlternateContent>
  <bookViews>
    <workbookView xWindow="0" yWindow="0" windowWidth="20490" windowHeight="7755" activeTab="2"/>
  </bookViews>
  <sheets>
    <sheet name="PL" sheetId="9" r:id="rId1"/>
    <sheet name="BS" sheetId="4" r:id="rId2"/>
    <sheet name="Cashflow" sheetId="8" r:id="rId3"/>
    <sheet name="Equity" sheetId="6" r:id="rId4"/>
  </sheets>
  <definedNames>
    <definedName name="_xlnm.Print_Area" localSheetId="2">Cashflow!$A$1:$D$63</definedName>
    <definedName name="_xlnm.Print_Area" localSheetId="3">Equity!$A$1:$G$40</definedName>
    <definedName name="_xlnm.Print_Area" localSheetId="0">PL!$A$1:$H$51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8" i="8" l="1"/>
  <c r="C23" i="6" l="1"/>
  <c r="D23" i="6"/>
  <c r="F23" i="6"/>
  <c r="B23" i="6"/>
  <c r="B83" i="8" l="1"/>
  <c r="B25" i="8" s="1"/>
  <c r="D83" i="8"/>
  <c r="D25" i="8" s="1"/>
  <c r="B79" i="8"/>
  <c r="B24" i="8" s="1"/>
  <c r="D79" i="8"/>
  <c r="D24" i="8" s="1"/>
  <c r="B76" i="8"/>
  <c r="B19" i="8" s="1"/>
  <c r="D76" i="8"/>
  <c r="D19" i="8" s="1"/>
  <c r="B72" i="8"/>
  <c r="B18" i="8" s="1"/>
  <c r="D72" i="8"/>
  <c r="D18" i="8" s="1"/>
  <c r="E33" i="6" l="1"/>
  <c r="G54" i="9" l="1"/>
  <c r="G55" i="9" s="1"/>
  <c r="E54" i="9" l="1"/>
  <c r="H54" i="9" s="1"/>
  <c r="E55" i="9"/>
  <c r="H55" i="9" s="1"/>
  <c r="D56" i="9"/>
  <c r="G46" i="9" l="1"/>
  <c r="D46" i="9"/>
  <c r="E19" i="6"/>
  <c r="H42" i="9"/>
  <c r="G19" i="6" l="1"/>
  <c r="H56" i="9"/>
  <c r="A3" i="6"/>
  <c r="A3" i="8"/>
  <c r="A4" i="4"/>
  <c r="D37" i="9" l="1"/>
  <c r="D58" i="8" l="1"/>
  <c r="B58" i="8"/>
  <c r="D45" i="8"/>
  <c r="B45" i="8"/>
  <c r="D39" i="8"/>
  <c r="B39" i="8"/>
  <c r="D21" i="8"/>
  <c r="D28" i="8" s="1"/>
  <c r="D32" i="8" s="1"/>
  <c r="B21" i="8"/>
  <c r="B28" i="8" s="1"/>
  <c r="B32" i="8" s="1"/>
  <c r="D47" i="8" l="1"/>
  <c r="D51" i="8" s="1"/>
  <c r="D65" i="8" s="1"/>
  <c r="B47" i="8"/>
  <c r="B49" i="8" l="1"/>
  <c r="B51" i="8" s="1"/>
  <c r="B65" i="8" s="1"/>
  <c r="F35" i="6"/>
  <c r="D35" i="6"/>
  <c r="C35" i="6"/>
  <c r="B35" i="6"/>
  <c r="G33" i="6"/>
  <c r="E31" i="6"/>
  <c r="G31" i="6" s="1"/>
  <c r="E29" i="6"/>
  <c r="E21" i="6"/>
  <c r="E23" i="6" s="1"/>
  <c r="E17" i="6"/>
  <c r="G17" i="6" s="1"/>
  <c r="E15" i="6"/>
  <c r="F49" i="4"/>
  <c r="F48" i="4"/>
  <c r="F47" i="4"/>
  <c r="D50" i="4"/>
  <c r="F45" i="4"/>
  <c r="D42" i="4"/>
  <c r="D34" i="4"/>
  <c r="D57" i="4" s="1"/>
  <c r="F21" i="4"/>
  <c r="D24" i="4"/>
  <c r="D16" i="4"/>
  <c r="G21" i="6" l="1"/>
  <c r="G23" i="6" s="1"/>
  <c r="D26" i="4"/>
  <c r="E35" i="6"/>
  <c r="G29" i="6"/>
  <c r="G35" i="6" s="1"/>
  <c r="G15" i="6"/>
  <c r="D36" i="4"/>
  <c r="B24" i="4"/>
  <c r="D52" i="4"/>
  <c r="B42" i="4"/>
  <c r="B34" i="4"/>
  <c r="B57" i="4" s="1"/>
  <c r="F15" i="4"/>
  <c r="F20" i="4"/>
  <c r="E24" i="9" l="1"/>
  <c r="E28" i="9" s="1"/>
  <c r="D24" i="9"/>
  <c r="D28" i="9" s="1"/>
  <c r="D54" i="4"/>
  <c r="D64" i="4" s="1"/>
  <c r="F46" i="4"/>
  <c r="B50" i="4"/>
  <c r="B52" i="4" s="1"/>
  <c r="B36" i="4"/>
  <c r="G24" i="9" l="1"/>
  <c r="G28" i="9" s="1"/>
  <c r="E32" i="9"/>
  <c r="E46" i="9"/>
  <c r="D32" i="9"/>
  <c r="B54" i="4"/>
  <c r="B16" i="4"/>
  <c r="F14" i="4"/>
  <c r="B26" i="4" l="1"/>
  <c r="B64" i="4" s="1"/>
  <c r="G32" i="9"/>
  <c r="D43" i="9"/>
  <c r="E35" i="9"/>
  <c r="E37" i="9" s="1"/>
  <c r="E41" i="9"/>
  <c r="E43" i="9" s="1"/>
  <c r="G43" i="9" l="1"/>
  <c r="G37" i="9" l="1"/>
  <c r="H24" i="9"/>
  <c r="H28" i="9" s="1"/>
  <c r="H46" i="9" s="1"/>
  <c r="H32" i="9" l="1"/>
  <c r="H35" i="9" l="1"/>
  <c r="H37" i="9" l="1"/>
  <c r="H41" i="9"/>
  <c r="H43" i="9" s="1"/>
</calcChain>
</file>

<file path=xl/sharedStrings.xml><?xml version="1.0" encoding="utf-8"?>
<sst xmlns="http://schemas.openxmlformats.org/spreadsheetml/2006/main" count="190" uniqueCount="146">
  <si>
    <t>ETI TECH CORPORATION BHD (667845-M)</t>
  </si>
  <si>
    <t>(Incorporated in Malaysia)</t>
  </si>
  <si>
    <t>CURRENT YEAR</t>
  </si>
  <si>
    <t xml:space="preserve"> QUARTER</t>
  </si>
  <si>
    <t xml:space="preserve"> CORRESPONDING QUARTER</t>
  </si>
  <si>
    <t>TO DATE</t>
  </si>
  <si>
    <t>CORRESPONDING PERIOD</t>
  </si>
  <si>
    <t>RM'000</t>
  </si>
  <si>
    <t>Revenue</t>
  </si>
  <si>
    <t>Other Operating Income</t>
  </si>
  <si>
    <t>Operating Expenses</t>
  </si>
  <si>
    <t>Finance Costs</t>
  </si>
  <si>
    <t>Taxation</t>
  </si>
  <si>
    <t>Other Comprehensive Income</t>
  </si>
  <si>
    <t>Owners of the parent</t>
  </si>
  <si>
    <t>Non-controlling interest</t>
  </si>
  <si>
    <t>UNAUDITED CONDENSED CONSOLIDATED STATEMENT OF FINANCIAL POSITION</t>
  </si>
  <si>
    <t>AS AT</t>
  </si>
  <si>
    <t>ASSETS</t>
  </si>
  <si>
    <t>NON-CURRENT ASSETS</t>
  </si>
  <si>
    <t>Property, plant &amp; equipment</t>
  </si>
  <si>
    <t>Development expenditure</t>
  </si>
  <si>
    <t>CURRENT ASSETS</t>
  </si>
  <si>
    <t>Inventories</t>
  </si>
  <si>
    <t>Trade receivables</t>
  </si>
  <si>
    <t>Other receivables</t>
  </si>
  <si>
    <t>Amount owing by subsidiary companies</t>
  </si>
  <si>
    <t>Cash and cash equivalents</t>
  </si>
  <si>
    <t>TOTAL ASSETS</t>
  </si>
  <si>
    <t>EQUITY AND LIABILITIES</t>
  </si>
  <si>
    <t>Equity attributable to equity holders of the parent</t>
  </si>
  <si>
    <t>Share capital</t>
  </si>
  <si>
    <t>Share premium</t>
  </si>
  <si>
    <t>Accumulated losses</t>
  </si>
  <si>
    <t>Non controlling interest</t>
  </si>
  <si>
    <t>TOTAL EQUITY</t>
  </si>
  <si>
    <t>NON-CURRENT LIABILITIES</t>
  </si>
  <si>
    <t>Deferred tax liabilities</t>
  </si>
  <si>
    <t>Hire purchase payables</t>
  </si>
  <si>
    <t>Bank borrowings</t>
  </si>
  <si>
    <t>CURRENT LIABILITIES</t>
  </si>
  <si>
    <t>Trade payables</t>
  </si>
  <si>
    <t>Other payables</t>
  </si>
  <si>
    <t>Amount owing to directors</t>
  </si>
  <si>
    <t>TOTAL LIABILITIES</t>
  </si>
  <si>
    <t>TOTAL EQUITY AND LIABILITIES</t>
  </si>
  <si>
    <t>Net asset per share (RM)</t>
  </si>
  <si>
    <t>ETI TECH CORPORATION BERHAD (667845-M)</t>
  </si>
  <si>
    <t>UNAUDITED CONDENSED CONSOLIDATED STATEMENT OF CASH FLOWS</t>
  </si>
  <si>
    <t xml:space="preserve">CURRENT </t>
  </si>
  <si>
    <t>YEAR</t>
  </si>
  <si>
    <t>CORRESPONDING</t>
  </si>
  <si>
    <t>PERIOD</t>
  </si>
  <si>
    <t>Cash flows from operating activities</t>
  </si>
  <si>
    <t>Loss before tax from continuing operation</t>
  </si>
  <si>
    <t>Loss before tax from discontinued operation</t>
  </si>
  <si>
    <t>Adjustments for:</t>
  </si>
  <si>
    <t>Non-cash items</t>
  </si>
  <si>
    <t>Non operating items</t>
  </si>
  <si>
    <t>Changes in working capital:</t>
  </si>
  <si>
    <t>Net changes in current assets</t>
  </si>
  <si>
    <t>Net changes in current liabilities</t>
  </si>
  <si>
    <t>Net changes in interco balances</t>
  </si>
  <si>
    <t>Interest received</t>
  </si>
  <si>
    <t>Interest paid</t>
  </si>
  <si>
    <t>Cash flows from investing activities</t>
  </si>
  <si>
    <t>Purchase of property, plant and equipment</t>
  </si>
  <si>
    <t>Proceed from disposal of property, plant and equipment</t>
  </si>
  <si>
    <t>Proceed from disposal of a subsidiary</t>
  </si>
  <si>
    <t>Cash flows from financing activities</t>
  </si>
  <si>
    <t>Proceed from hire purchase creditor</t>
  </si>
  <si>
    <t>Proceed from public share issue</t>
  </si>
  <si>
    <t>Repayment of short term bank borrowings (net)</t>
  </si>
  <si>
    <t>CASH AND CASH EQUIVALENTS AT END OF PERIOD</t>
  </si>
  <si>
    <t>CASH AND CASH EQUIVALENTS AT END OF PERIOD COMPRISES</t>
  </si>
  <si>
    <t>Cash and bank balances</t>
  </si>
  <si>
    <t>Bank overdraft</t>
  </si>
  <si>
    <t xml:space="preserve">The unaudited condensed consolidated statement of cashflows should be read in conjuction with the audited  </t>
  </si>
  <si>
    <t>notes of this interim financial reports.</t>
  </si>
  <si>
    <t>UNAUDITED CONDENSED CONSOLIDATED STATEMENT OF CHANGES IN EQUITY</t>
  </si>
  <si>
    <t>NON</t>
  </si>
  <si>
    <t>SHARE</t>
  </si>
  <si>
    <t>TOTAL</t>
  </si>
  <si>
    <t>CONTROLLING</t>
  </si>
  <si>
    <t>CAPITAL</t>
  </si>
  <si>
    <t>PREMIUM</t>
  </si>
  <si>
    <t>INTEREST</t>
  </si>
  <si>
    <t>EQUITY</t>
  </si>
  <si>
    <t>Balance at 1 March 2013</t>
  </si>
  <si>
    <t>Public share issue</t>
  </si>
  <si>
    <t xml:space="preserve"> </t>
  </si>
  <si>
    <t xml:space="preserve">The unaudited condensed consolidated statement of changes in equity should be read in conjuction with the audited  financial statements </t>
  </si>
  <si>
    <t>ACCUMULATED</t>
  </si>
  <si>
    <t>LOSSES</t>
  </si>
  <si>
    <t>Total comprehensive expense for the period</t>
  </si>
  <si>
    <t>31 JUL 2014</t>
  </si>
  <si>
    <t>Balance as at 31 July 2014</t>
  </si>
  <si>
    <t>Weighted average of share</t>
  </si>
  <si>
    <t>Shares</t>
  </si>
  <si>
    <t>Days</t>
  </si>
  <si>
    <t>Shares allotted</t>
  </si>
  <si>
    <t>Weighted Average shares</t>
  </si>
  <si>
    <t>Initial share cap</t>
  </si>
  <si>
    <t>Total</t>
  </si>
  <si>
    <t>20 May 2014 Private Placement</t>
  </si>
  <si>
    <t>3 MONTHS</t>
  </si>
  <si>
    <t xml:space="preserve">Loss before taxation </t>
  </si>
  <si>
    <t>Loss for the period</t>
  </si>
  <si>
    <t>Total Comprehensive Expense for the period</t>
  </si>
  <si>
    <t>Loss for the period attributable to:</t>
  </si>
  <si>
    <t>Total Comprehensive Expense attributable to:</t>
  </si>
  <si>
    <t>Loss  per share (sen)</t>
  </si>
  <si>
    <t>RESTATED PRECEDING YEAR</t>
  </si>
  <si>
    <t>(UNAUDITED)</t>
  </si>
  <si>
    <t>( RESTATED)</t>
  </si>
  <si>
    <t>QUARTERLY REPORT FOR THE PERIOD ENDED 31 OCTOBER 2014</t>
  </si>
  <si>
    <t>AUG'14 - OCT'14</t>
  </si>
  <si>
    <t>AUG'13 - OCT'13</t>
  </si>
  <si>
    <t>31 OCT 2014</t>
  </si>
  <si>
    <t>These unaudited condensed consolidated statements of comprehensive income should be read in conjunction with the audited financial statements for the seventeen months financial period ended 31 July 2014 and the accompanying explanatory notes of this interim financial reports.</t>
  </si>
  <si>
    <t>The unaudited condensed consolidated statements of financial position should be read in conjunction with the audited financial statements for the seventeen months financial period ended 31 July 2014 and the accompanying explanatory notes of this interim finanical reports.</t>
  </si>
  <si>
    <t>Amortisation of Development Expenditure</t>
  </si>
  <si>
    <t>Gain on disposal of subsidiary</t>
  </si>
  <si>
    <t>PPE - Depreciation</t>
  </si>
  <si>
    <t>Loss on disposal of motor vehicle</t>
  </si>
  <si>
    <t>Interest Expenses</t>
  </si>
  <si>
    <t>Interest Income</t>
  </si>
  <si>
    <t>Receivables</t>
  </si>
  <si>
    <t>Payables</t>
  </si>
  <si>
    <t>Amount owing to a director</t>
  </si>
  <si>
    <t>Period ended 31 October 2014</t>
  </si>
  <si>
    <t>For Seventeen months period ended 31 July 2014</t>
  </si>
  <si>
    <t>for the seventeen months financial period ended 31 July 2014 and the accompanying  explanatory notes of this interim financial reports.</t>
  </si>
  <si>
    <t>Balance at 1 August 2014</t>
  </si>
  <si>
    <t>(AUDITED)</t>
  </si>
  <si>
    <t>Balance as at 31 October 2014</t>
  </si>
  <si>
    <t>financial statements for the seventeen months financial period ended 31 July 2014 and the accompanying  explanatory</t>
  </si>
  <si>
    <t xml:space="preserve"> PRECEDING YEAR</t>
  </si>
  <si>
    <t>UNAUDITED CONDENSED CONSOLIDATED STATEMENT OF COMPREHENSIVE INCOME</t>
  </si>
  <si>
    <t>Operating loss before working capital changes</t>
  </si>
  <si>
    <t>Cash used in from operations</t>
  </si>
  <si>
    <t>Net cash used in operating activities</t>
  </si>
  <si>
    <t>Net cash from investing activities</t>
  </si>
  <si>
    <t>Net cash (used in) / from investing activities</t>
  </si>
  <si>
    <t>NET (DECREASE) / INCREASE IN CASH AND CASH EQUIVALENTS</t>
  </si>
  <si>
    <t>CASH AND CASH EQUIVALENTS AT BEGINNING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</si>
</sst>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00_);_(* \(#,##0.00\);_(* \-??_);_(@_)"/>
    <numFmt numFmtId="166" formatCode="_(* #,##0_);_(* \(#,##0\);_(* \-??_);_(@_)"/>
  </numFmts>
  <fonts count="17">
    <font>
      <sz val="11"/>
      <color theme="1"/>
      <name val="Calibri"/>
      <family val="2"/>
      <scheme val="minor"/>
    </font>
    <font>
      <sz val="11"/>
      <color theme="1"/>
      <name val="Calibri"/>
      <family val="2"/>
      <scheme val="minor"/>
    </font>
    <font>
      <b/>
      <sz val="12"/>
      <color indexed="8"/>
      <name val="Times New Roman"/>
      <family val="1"/>
    </font>
    <font>
      <sz val="12"/>
      <color theme="1"/>
      <name val="Times New Roman"/>
      <family val="1"/>
    </font>
    <font>
      <sz val="12"/>
      <color indexed="8"/>
      <name val="Times New Roman"/>
      <family val="1"/>
    </font>
    <font>
      <sz val="11"/>
      <color indexed="8"/>
      <name val="Calibri"/>
      <family val="2"/>
    </font>
    <font>
      <b/>
      <sz val="12"/>
      <color theme="1"/>
      <name val="Times New Roman"/>
      <family val="1"/>
    </font>
    <font>
      <sz val="10"/>
      <name val="Arial"/>
      <family val="2"/>
    </font>
    <font>
      <b/>
      <sz val="9"/>
      <name val="Times New Roman"/>
      <family val="1"/>
    </font>
    <font>
      <sz val="9"/>
      <name val="Arial"/>
      <family val="2"/>
    </font>
    <font>
      <b/>
      <sz val="10"/>
      <name val="Times New Roman"/>
      <family val="1"/>
    </font>
    <font>
      <b/>
      <u/>
      <sz val="9"/>
      <name val="Times New Roman"/>
      <family val="1"/>
    </font>
    <font>
      <u/>
      <sz val="9"/>
      <name val="Times New Roman"/>
      <family val="1"/>
    </font>
    <font>
      <u/>
      <sz val="10"/>
      <name val="Arial"/>
      <family val="2"/>
    </font>
    <font>
      <sz val="9"/>
      <name val="Times New Roman"/>
      <family val="1"/>
    </font>
    <font>
      <sz val="10"/>
      <name val="Times New Roman"/>
      <family val="1"/>
    </font>
    <font>
      <sz val="12"/>
      <name val="宋体"/>
      <charset val="134"/>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thin">
        <color indexed="8"/>
      </top>
      <bottom style="double">
        <color indexed="8"/>
      </bottom>
      <diagonal/>
    </border>
    <border>
      <left/>
      <right/>
      <top style="thin">
        <color indexed="8"/>
      </top>
      <bottom style="double">
        <color indexed="64"/>
      </bottom>
      <diagonal/>
    </border>
  </borders>
  <cellStyleXfs count="19">
    <xf numFmtId="0" fontId="0" fillId="0" borderId="0"/>
    <xf numFmtId="43" fontId="5" fillId="0" borderId="0" applyFont="0" applyFill="0" applyBorder="0" applyAlignment="0" applyProtection="0"/>
    <xf numFmtId="9" fontId="5" fillId="0" borderId="0" applyFont="0" applyFill="0" applyBorder="0" applyAlignment="0" applyProtection="0"/>
    <xf numFmtId="0" fontId="7" fillId="0" borderId="0"/>
    <xf numFmtId="165" fontId="7" fillId="0" borderId="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0" fontId="16"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6" fillId="0" borderId="0"/>
    <xf numFmtId="43" fontId="1" fillId="0" borderId="0" applyFont="0" applyFill="0" applyBorder="0" applyAlignment="0" applyProtection="0"/>
  </cellStyleXfs>
  <cellXfs count="81">
    <xf numFmtId="0" fontId="0" fillId="0" borderId="0" xfId="0"/>
    <xf numFmtId="0" fontId="2" fillId="0" borderId="0" xfId="0" applyFont="1"/>
    <xf numFmtId="0" fontId="2" fillId="0" borderId="0" xfId="0" applyFont="1" applyAlignment="1">
      <alignment horizontal="center"/>
    </xf>
    <xf numFmtId="0" fontId="2" fillId="0" borderId="0" xfId="0" applyFont="1" applyBorder="1"/>
    <xf numFmtId="0" fontId="3" fillId="0" borderId="0" xfId="0" applyFont="1"/>
    <xf numFmtId="0" fontId="4" fillId="0" borderId="0" xfId="0" applyFont="1"/>
    <xf numFmtId="0" fontId="4" fillId="0" borderId="0" xfId="0" applyFont="1" applyAlignment="1">
      <alignment horizontal="center"/>
    </xf>
    <xf numFmtId="0" fontId="4" fillId="0" borderId="0" xfId="0" applyFont="1" applyBorder="1"/>
    <xf numFmtId="0" fontId="2" fillId="0" borderId="0" xfId="0" applyFont="1" applyBorder="1" applyAlignment="1">
      <alignment horizontal="center"/>
    </xf>
    <xf numFmtId="164" fontId="4" fillId="0" borderId="0" xfId="1" applyNumberFormat="1" applyFont="1" applyAlignment="1">
      <alignment horizontal="center"/>
    </xf>
    <xf numFmtId="164" fontId="4" fillId="0" borderId="0" xfId="1" applyNumberFormat="1" applyFont="1" applyBorder="1" applyAlignment="1">
      <alignment horizontal="center"/>
    </xf>
    <xf numFmtId="164" fontId="4" fillId="0" borderId="0" xfId="1" applyNumberFormat="1" applyFont="1" applyBorder="1"/>
    <xf numFmtId="164" fontId="4" fillId="0" borderId="1" xfId="1" applyNumberFormat="1" applyFont="1" applyBorder="1" applyAlignment="1">
      <alignment horizontal="center"/>
    </xf>
    <xf numFmtId="164" fontId="4" fillId="0" borderId="0" xfId="1" applyNumberFormat="1" applyFont="1"/>
    <xf numFmtId="164" fontId="4" fillId="0" borderId="1" xfId="1" applyNumberFormat="1" applyFont="1" applyBorder="1"/>
    <xf numFmtId="43" fontId="4" fillId="0" borderId="0" xfId="1" applyFont="1" applyBorder="1"/>
    <xf numFmtId="0" fontId="4" fillId="0" borderId="0" xfId="0" applyFont="1" applyBorder="1" applyAlignment="1">
      <alignment horizontal="center"/>
    </xf>
    <xf numFmtId="164" fontId="4" fillId="0" borderId="2" xfId="0" applyNumberFormat="1" applyFont="1" applyBorder="1" applyAlignment="1">
      <alignment horizontal="center"/>
    </xf>
    <xf numFmtId="0" fontId="3" fillId="0" borderId="0" xfId="0" applyFont="1" applyBorder="1"/>
    <xf numFmtId="164" fontId="4" fillId="0" borderId="2" xfId="1" applyNumberFormat="1" applyFont="1" applyBorder="1"/>
    <xf numFmtId="164" fontId="4" fillId="0" borderId="0" xfId="0" applyNumberFormat="1" applyFont="1" applyBorder="1" applyAlignment="1">
      <alignment horizontal="center"/>
    </xf>
    <xf numFmtId="0" fontId="6" fillId="0" borderId="0" xfId="0" applyFont="1" applyAlignment="1">
      <alignment horizontal="center" vertical="center" wrapText="1"/>
    </xf>
    <xf numFmtId="49" fontId="6" fillId="0" borderId="0" xfId="0" applyNumberFormat="1" applyFont="1" applyAlignment="1">
      <alignment horizontal="center" vertical="center" wrapText="1"/>
    </xf>
    <xf numFmtId="15" fontId="6" fillId="0" borderId="0" xfId="0" applyNumberFormat="1" applyFont="1" applyAlignment="1">
      <alignment horizontal="center" vertical="center" wrapText="1"/>
    </xf>
    <xf numFmtId="0" fontId="6" fillId="0" borderId="0" xfId="0" applyFont="1"/>
    <xf numFmtId="164" fontId="6" fillId="0" borderId="0" xfId="1" applyNumberFormat="1" applyFont="1"/>
    <xf numFmtId="164" fontId="3" fillId="0" borderId="0" xfId="1" applyNumberFormat="1" applyFont="1"/>
    <xf numFmtId="164" fontId="1" fillId="0" borderId="0" xfId="2" applyNumberFormat="1" applyFont="1"/>
    <xf numFmtId="164" fontId="3" fillId="0" borderId="3" xfId="1" applyNumberFormat="1" applyFont="1" applyBorder="1"/>
    <xf numFmtId="164" fontId="3" fillId="0" borderId="1" xfId="1" applyNumberFormat="1" applyFont="1" applyBorder="1"/>
    <xf numFmtId="164" fontId="3" fillId="0" borderId="0" xfId="0" applyNumberFormat="1" applyFont="1"/>
    <xf numFmtId="43" fontId="3" fillId="0" borderId="0" xfId="0" applyNumberFormat="1" applyFont="1"/>
    <xf numFmtId="0" fontId="8" fillId="0" borderId="0" xfId="3" applyFont="1" applyAlignment="1">
      <alignment horizontal="left"/>
    </xf>
    <xf numFmtId="0" fontId="9" fillId="0" borderId="0" xfId="3" applyFont="1"/>
    <xf numFmtId="0" fontId="7" fillId="0" borderId="0" xfId="3"/>
    <xf numFmtId="0" fontId="8" fillId="0" borderId="0" xfId="3" applyFont="1" applyBorder="1" applyAlignment="1">
      <alignment horizontal="left"/>
    </xf>
    <xf numFmtId="0" fontId="10" fillId="0" borderId="0" xfId="3" applyFont="1" applyBorder="1" applyAlignment="1">
      <alignment horizontal="left"/>
    </xf>
    <xf numFmtId="0" fontId="9" fillId="0" borderId="0" xfId="3" applyFont="1" applyBorder="1"/>
    <xf numFmtId="0" fontId="11" fillId="0" borderId="0" xfId="3" applyFont="1" applyBorder="1"/>
    <xf numFmtId="0" fontId="12" fillId="0" borderId="0" xfId="3" applyFont="1" applyBorder="1"/>
    <xf numFmtId="0" fontId="13" fillId="0" borderId="0" xfId="3" applyFont="1" applyBorder="1"/>
    <xf numFmtId="0" fontId="14" fillId="0" borderId="0" xfId="3" applyFont="1"/>
    <xf numFmtId="0" fontId="15" fillId="0" borderId="0" xfId="3" applyFont="1"/>
    <xf numFmtId="0" fontId="8" fillId="0" borderId="0" xfId="3" applyFont="1" applyAlignment="1">
      <alignment horizontal="center"/>
    </xf>
    <xf numFmtId="166" fontId="8" fillId="0" borderId="0" xfId="4" applyNumberFormat="1" applyFont="1" applyFill="1" applyBorder="1" applyAlignment="1" applyProtection="1">
      <alignment horizontal="center"/>
    </xf>
    <xf numFmtId="166" fontId="14" fillId="0" borderId="0" xfId="4" applyNumberFormat="1" applyFont="1" applyFill="1" applyBorder="1" applyAlignment="1" applyProtection="1">
      <alignment horizontal="center"/>
    </xf>
    <xf numFmtId="166" fontId="8" fillId="0" borderId="0" xfId="4" quotePrefix="1" applyNumberFormat="1" applyFont="1" applyFill="1" applyBorder="1" applyAlignment="1" applyProtection="1">
      <alignment horizontal="center"/>
    </xf>
    <xf numFmtId="0" fontId="8" fillId="0" borderId="0" xfId="3" applyFont="1"/>
    <xf numFmtId="166" fontId="15" fillId="0" borderId="0" xfId="4" applyNumberFormat="1" applyFont="1" applyFill="1" applyBorder="1" applyAlignment="1" applyProtection="1"/>
    <xf numFmtId="166" fontId="15" fillId="0" borderId="4" xfId="4" applyNumberFormat="1" applyFont="1" applyFill="1" applyBorder="1" applyAlignment="1" applyProtection="1"/>
    <xf numFmtId="0" fontId="10" fillId="0" borderId="0" xfId="3" applyFont="1"/>
    <xf numFmtId="166" fontId="15" fillId="0" borderId="5" xfId="4" applyNumberFormat="1" applyFont="1" applyFill="1" applyBorder="1" applyAlignment="1" applyProtection="1"/>
    <xf numFmtId="166" fontId="15" fillId="0" borderId="0" xfId="3" applyNumberFormat="1" applyFont="1"/>
    <xf numFmtId="0" fontId="15" fillId="0" borderId="0" xfId="3" applyFont="1" applyAlignment="1">
      <alignment horizontal="center"/>
    </xf>
    <xf numFmtId="166" fontId="15" fillId="0" borderId="6" xfId="4" applyNumberFormat="1" applyFont="1" applyFill="1" applyBorder="1" applyAlignment="1" applyProtection="1"/>
    <xf numFmtId="166" fontId="15" fillId="0" borderId="0" xfId="3" applyNumberFormat="1" applyFont="1" applyAlignment="1">
      <alignment horizontal="center"/>
    </xf>
    <xf numFmtId="166" fontId="15" fillId="0" borderId="7" xfId="4" applyNumberFormat="1" applyFont="1" applyFill="1" applyBorder="1" applyAlignment="1" applyProtection="1"/>
    <xf numFmtId="0" fontId="7" fillId="0" borderId="0" xfId="3" applyFont="1"/>
    <xf numFmtId="0" fontId="2" fillId="0" borderId="0" xfId="0" applyFont="1" applyAlignment="1">
      <alignment horizontal="center" vertical="center" wrapText="1"/>
    </xf>
    <xf numFmtId="0" fontId="2" fillId="0" borderId="0" xfId="0" applyFont="1" applyAlignment="1">
      <alignment horizontal="center" vertical="center" wrapText="1"/>
    </xf>
    <xf numFmtId="0" fontId="14" fillId="0" borderId="0" xfId="0" applyNumberFormat="1" applyFont="1" applyFill="1"/>
    <xf numFmtId="164" fontId="14" fillId="0" borderId="0" xfId="18" applyNumberFormat="1" applyFont="1" applyFill="1"/>
    <xf numFmtId="43" fontId="14" fillId="0" borderId="0" xfId="0" applyNumberFormat="1" applyFont="1" applyFill="1"/>
    <xf numFmtId="43" fontId="4" fillId="0" borderId="0" xfId="1" applyNumberFormat="1" applyFont="1" applyAlignment="1">
      <alignment horizontal="center"/>
    </xf>
    <xf numFmtId="164" fontId="15" fillId="0" borderId="0" xfId="18" applyNumberFormat="1" applyFont="1"/>
    <xf numFmtId="0" fontId="2" fillId="0" borderId="0" xfId="0" applyFont="1" applyAlignment="1">
      <alignment horizontal="center" vertical="center" wrapText="1"/>
    </xf>
    <xf numFmtId="164" fontId="4" fillId="0" borderId="2" xfId="1" applyNumberFormat="1" applyFont="1" applyBorder="1" applyAlignment="1">
      <alignment horizontal="center"/>
    </xf>
    <xf numFmtId="0" fontId="2" fillId="0" borderId="0" xfId="0" applyFont="1" applyAlignment="1">
      <alignment horizontal="center" vertical="center" wrapText="1"/>
    </xf>
    <xf numFmtId="0" fontId="8" fillId="0" borderId="0" xfId="3" applyFont="1" applyAlignment="1">
      <alignment horizontal="center" vertical="center"/>
    </xf>
    <xf numFmtId="0" fontId="8" fillId="0" borderId="0" xfId="3" applyFont="1" applyAlignment="1">
      <alignment horizontal="center" vertical="center" wrapText="1"/>
    </xf>
    <xf numFmtId="0" fontId="2" fillId="0" borderId="0" xfId="0" applyFont="1" applyAlignment="1">
      <alignment horizontal="center" vertical="center" wrapText="1"/>
    </xf>
    <xf numFmtId="164" fontId="6" fillId="0" borderId="5" xfId="1" applyNumberFormat="1" applyFont="1" applyBorder="1"/>
    <xf numFmtId="164" fontId="7" fillId="0" borderId="0" xfId="18" applyNumberFormat="1" applyFont="1"/>
    <xf numFmtId="164" fontId="7" fillId="0" borderId="1" xfId="18" applyNumberFormat="1" applyFont="1" applyBorder="1"/>
    <xf numFmtId="164" fontId="7" fillId="0" borderId="3" xfId="18" applyNumberFormat="1" applyFont="1" applyBorder="1"/>
    <xf numFmtId="164" fontId="7" fillId="0" borderId="1" xfId="3" applyNumberFormat="1" applyBorder="1"/>
    <xf numFmtId="0" fontId="2" fillId="0" borderId="0" xfId="0" applyFont="1" applyFill="1" applyAlignment="1">
      <alignment horizontal="center" vertical="center" wrapText="1"/>
    </xf>
    <xf numFmtId="0" fontId="2" fillId="0" borderId="0" xfId="0" applyFont="1" applyFill="1" applyBorder="1" applyAlignment="1">
      <alignment horizontal="center"/>
    </xf>
    <xf numFmtId="0" fontId="2" fillId="0" borderId="0" xfId="0" applyFont="1" applyAlignment="1">
      <alignment horizontal="center" vertical="center" wrapText="1"/>
    </xf>
    <xf numFmtId="0" fontId="4" fillId="0" borderId="0" xfId="0" applyFont="1" applyBorder="1" applyAlignment="1">
      <alignment horizontal="left" wrapText="1"/>
    </xf>
    <xf numFmtId="0" fontId="3" fillId="0" borderId="0" xfId="0" applyFont="1" applyAlignment="1">
      <alignment horizontal="left" vertical="center" wrapText="1"/>
    </xf>
  </cellXfs>
  <cellStyles count="19">
    <cellStyle name="Comma" xfId="18" builtinId="3"/>
    <cellStyle name="Comma 2" xfId="1"/>
    <cellStyle name="Comma 3" xfId="5"/>
    <cellStyle name="Comma 4" xfId="4"/>
    <cellStyle name="Comma 5" xfId="6"/>
    <cellStyle name="Normal" xfId="0" builtinId="0"/>
    <cellStyle name="Normal 2" xfId="7"/>
    <cellStyle name="Normal 2 2" xfId="8"/>
    <cellStyle name="Normal 2 3" xfId="9"/>
    <cellStyle name="Normal 3" xfId="10"/>
    <cellStyle name="Normal 3 2" xfId="11"/>
    <cellStyle name="Normal 3 3" xfId="12"/>
    <cellStyle name="Normal 4" xfId="13"/>
    <cellStyle name="Normal 5" xfId="14"/>
    <cellStyle name="Normal 6" xfId="15"/>
    <cellStyle name="Normal 7" xfId="16"/>
    <cellStyle name="Normal 8" xfId="17"/>
    <cellStyle name="Normal 9" xfId="3"/>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97"/>
  <sheetViews>
    <sheetView view="pageBreakPreview" topLeftCell="A16" zoomScaleNormal="100" zoomScaleSheetLayoutView="100" workbookViewId="0">
      <selection activeCell="D20" sqref="D20"/>
    </sheetView>
  </sheetViews>
  <sheetFormatPr defaultRowHeight="15.75"/>
  <cols>
    <col min="1" max="1" width="1.5703125" style="5" customWidth="1"/>
    <col min="2" max="2" width="49.5703125" style="5" customWidth="1"/>
    <col min="3" max="3" width="1" style="5" customWidth="1"/>
    <col min="4" max="4" width="21.7109375" style="6" customWidth="1"/>
    <col min="5" max="5" width="21.7109375" style="5" customWidth="1"/>
    <col min="6" max="6" width="3" style="7" customWidth="1"/>
    <col min="7" max="8" width="21.7109375" style="5" customWidth="1"/>
    <col min="9" max="253" width="9.140625" style="5"/>
    <col min="254" max="254" width="1.5703125" style="5" customWidth="1"/>
    <col min="255" max="255" width="40.7109375" style="5" customWidth="1"/>
    <col min="256" max="256" width="1" style="5" customWidth="1"/>
    <col min="257" max="257" width="0" style="5" hidden="1" customWidth="1"/>
    <col min="258" max="258" width="21.7109375" style="5" customWidth="1"/>
    <col min="259" max="259" width="0" style="5" hidden="1" customWidth="1"/>
    <col min="260" max="260" width="21.7109375" style="5" customWidth="1"/>
    <col min="261" max="261" width="3" style="5" customWidth="1"/>
    <col min="262" max="262" width="0" style="5" hidden="1" customWidth="1"/>
    <col min="263" max="264" width="21.7109375" style="5" customWidth="1"/>
    <col min="265" max="509" width="9.140625" style="5"/>
    <col min="510" max="510" width="1.5703125" style="5" customWidth="1"/>
    <col min="511" max="511" width="40.7109375" style="5" customWidth="1"/>
    <col min="512" max="512" width="1" style="5" customWidth="1"/>
    <col min="513" max="513" width="0" style="5" hidden="1" customWidth="1"/>
    <col min="514" max="514" width="21.7109375" style="5" customWidth="1"/>
    <col min="515" max="515" width="0" style="5" hidden="1" customWidth="1"/>
    <col min="516" max="516" width="21.7109375" style="5" customWidth="1"/>
    <col min="517" max="517" width="3" style="5" customWidth="1"/>
    <col min="518" max="518" width="0" style="5" hidden="1" customWidth="1"/>
    <col min="519" max="520" width="21.7109375" style="5" customWidth="1"/>
    <col min="521" max="765" width="9.140625" style="5"/>
    <col min="766" max="766" width="1.5703125" style="5" customWidth="1"/>
    <col min="767" max="767" width="40.7109375" style="5" customWidth="1"/>
    <col min="768" max="768" width="1" style="5" customWidth="1"/>
    <col min="769" max="769" width="0" style="5" hidden="1" customWidth="1"/>
    <col min="770" max="770" width="21.7109375" style="5" customWidth="1"/>
    <col min="771" max="771" width="0" style="5" hidden="1" customWidth="1"/>
    <col min="772" max="772" width="21.7109375" style="5" customWidth="1"/>
    <col min="773" max="773" width="3" style="5" customWidth="1"/>
    <col min="774" max="774" width="0" style="5" hidden="1" customWidth="1"/>
    <col min="775" max="776" width="21.7109375" style="5" customWidth="1"/>
    <col min="777" max="1021" width="9.140625" style="5"/>
    <col min="1022" max="1022" width="1.5703125" style="5" customWidth="1"/>
    <col min="1023" max="1023" width="40.7109375" style="5" customWidth="1"/>
    <col min="1024" max="1024" width="1" style="5" customWidth="1"/>
    <col min="1025" max="1025" width="0" style="5" hidden="1" customWidth="1"/>
    <col min="1026" max="1026" width="21.7109375" style="5" customWidth="1"/>
    <col min="1027" max="1027" width="0" style="5" hidden="1" customWidth="1"/>
    <col min="1028" max="1028" width="21.7109375" style="5" customWidth="1"/>
    <col min="1029" max="1029" width="3" style="5" customWidth="1"/>
    <col min="1030" max="1030" width="0" style="5" hidden="1" customWidth="1"/>
    <col min="1031" max="1032" width="21.7109375" style="5" customWidth="1"/>
    <col min="1033" max="1277" width="9.140625" style="5"/>
    <col min="1278" max="1278" width="1.5703125" style="5" customWidth="1"/>
    <col min="1279" max="1279" width="40.7109375" style="5" customWidth="1"/>
    <col min="1280" max="1280" width="1" style="5" customWidth="1"/>
    <col min="1281" max="1281" width="0" style="5" hidden="1" customWidth="1"/>
    <col min="1282" max="1282" width="21.7109375" style="5" customWidth="1"/>
    <col min="1283" max="1283" width="0" style="5" hidden="1" customWidth="1"/>
    <col min="1284" max="1284" width="21.7109375" style="5" customWidth="1"/>
    <col min="1285" max="1285" width="3" style="5" customWidth="1"/>
    <col min="1286" max="1286" width="0" style="5" hidden="1" customWidth="1"/>
    <col min="1287" max="1288" width="21.7109375" style="5" customWidth="1"/>
    <col min="1289" max="1533" width="9.140625" style="5"/>
    <col min="1534" max="1534" width="1.5703125" style="5" customWidth="1"/>
    <col min="1535" max="1535" width="40.7109375" style="5" customWidth="1"/>
    <col min="1536" max="1536" width="1" style="5" customWidth="1"/>
    <col min="1537" max="1537" width="0" style="5" hidden="1" customWidth="1"/>
    <col min="1538" max="1538" width="21.7109375" style="5" customWidth="1"/>
    <col min="1539" max="1539" width="0" style="5" hidden="1" customWidth="1"/>
    <col min="1540" max="1540" width="21.7109375" style="5" customWidth="1"/>
    <col min="1541" max="1541" width="3" style="5" customWidth="1"/>
    <col min="1542" max="1542" width="0" style="5" hidden="1" customWidth="1"/>
    <col min="1543" max="1544" width="21.7109375" style="5" customWidth="1"/>
    <col min="1545" max="1789" width="9.140625" style="5"/>
    <col min="1790" max="1790" width="1.5703125" style="5" customWidth="1"/>
    <col min="1791" max="1791" width="40.7109375" style="5" customWidth="1"/>
    <col min="1792" max="1792" width="1" style="5" customWidth="1"/>
    <col min="1793" max="1793" width="0" style="5" hidden="1" customWidth="1"/>
    <col min="1794" max="1794" width="21.7109375" style="5" customWidth="1"/>
    <col min="1795" max="1795" width="0" style="5" hidden="1" customWidth="1"/>
    <col min="1796" max="1796" width="21.7109375" style="5" customWidth="1"/>
    <col min="1797" max="1797" width="3" style="5" customWidth="1"/>
    <col min="1798" max="1798" width="0" style="5" hidden="1" customWidth="1"/>
    <col min="1799" max="1800" width="21.7109375" style="5" customWidth="1"/>
    <col min="1801" max="2045" width="9.140625" style="5"/>
    <col min="2046" max="2046" width="1.5703125" style="5" customWidth="1"/>
    <col min="2047" max="2047" width="40.7109375" style="5" customWidth="1"/>
    <col min="2048" max="2048" width="1" style="5" customWidth="1"/>
    <col min="2049" max="2049" width="0" style="5" hidden="1" customWidth="1"/>
    <col min="2050" max="2050" width="21.7109375" style="5" customWidth="1"/>
    <col min="2051" max="2051" width="0" style="5" hidden="1" customWidth="1"/>
    <col min="2052" max="2052" width="21.7109375" style="5" customWidth="1"/>
    <col min="2053" max="2053" width="3" style="5" customWidth="1"/>
    <col min="2054" max="2054" width="0" style="5" hidden="1" customWidth="1"/>
    <col min="2055" max="2056" width="21.7109375" style="5" customWidth="1"/>
    <col min="2057" max="2301" width="9.140625" style="5"/>
    <col min="2302" max="2302" width="1.5703125" style="5" customWidth="1"/>
    <col min="2303" max="2303" width="40.7109375" style="5" customWidth="1"/>
    <col min="2304" max="2304" width="1" style="5" customWidth="1"/>
    <col min="2305" max="2305" width="0" style="5" hidden="1" customWidth="1"/>
    <col min="2306" max="2306" width="21.7109375" style="5" customWidth="1"/>
    <col min="2307" max="2307" width="0" style="5" hidden="1" customWidth="1"/>
    <col min="2308" max="2308" width="21.7109375" style="5" customWidth="1"/>
    <col min="2309" max="2309" width="3" style="5" customWidth="1"/>
    <col min="2310" max="2310" width="0" style="5" hidden="1" customWidth="1"/>
    <col min="2311" max="2312" width="21.7109375" style="5" customWidth="1"/>
    <col min="2313" max="2557" width="9.140625" style="5"/>
    <col min="2558" max="2558" width="1.5703125" style="5" customWidth="1"/>
    <col min="2559" max="2559" width="40.7109375" style="5" customWidth="1"/>
    <col min="2560" max="2560" width="1" style="5" customWidth="1"/>
    <col min="2561" max="2561" width="0" style="5" hidden="1" customWidth="1"/>
    <col min="2562" max="2562" width="21.7109375" style="5" customWidth="1"/>
    <col min="2563" max="2563" width="0" style="5" hidden="1" customWidth="1"/>
    <col min="2564" max="2564" width="21.7109375" style="5" customWidth="1"/>
    <col min="2565" max="2565" width="3" style="5" customWidth="1"/>
    <col min="2566" max="2566" width="0" style="5" hidden="1" customWidth="1"/>
    <col min="2567" max="2568" width="21.7109375" style="5" customWidth="1"/>
    <col min="2569" max="2813" width="9.140625" style="5"/>
    <col min="2814" max="2814" width="1.5703125" style="5" customWidth="1"/>
    <col min="2815" max="2815" width="40.7109375" style="5" customWidth="1"/>
    <col min="2816" max="2816" width="1" style="5" customWidth="1"/>
    <col min="2817" max="2817" width="0" style="5" hidden="1" customWidth="1"/>
    <col min="2818" max="2818" width="21.7109375" style="5" customWidth="1"/>
    <col min="2819" max="2819" width="0" style="5" hidden="1" customWidth="1"/>
    <col min="2820" max="2820" width="21.7109375" style="5" customWidth="1"/>
    <col min="2821" max="2821" width="3" style="5" customWidth="1"/>
    <col min="2822" max="2822" width="0" style="5" hidden="1" customWidth="1"/>
    <col min="2823" max="2824" width="21.7109375" style="5" customWidth="1"/>
    <col min="2825" max="3069" width="9.140625" style="5"/>
    <col min="3070" max="3070" width="1.5703125" style="5" customWidth="1"/>
    <col min="3071" max="3071" width="40.7109375" style="5" customWidth="1"/>
    <col min="3072" max="3072" width="1" style="5" customWidth="1"/>
    <col min="3073" max="3073" width="0" style="5" hidden="1" customWidth="1"/>
    <col min="3074" max="3074" width="21.7109375" style="5" customWidth="1"/>
    <col min="3075" max="3075" width="0" style="5" hidden="1" customWidth="1"/>
    <col min="3076" max="3076" width="21.7109375" style="5" customWidth="1"/>
    <col min="3077" max="3077" width="3" style="5" customWidth="1"/>
    <col min="3078" max="3078" width="0" style="5" hidden="1" customWidth="1"/>
    <col min="3079" max="3080" width="21.7109375" style="5" customWidth="1"/>
    <col min="3081" max="3325" width="9.140625" style="5"/>
    <col min="3326" max="3326" width="1.5703125" style="5" customWidth="1"/>
    <col min="3327" max="3327" width="40.7109375" style="5" customWidth="1"/>
    <col min="3328" max="3328" width="1" style="5" customWidth="1"/>
    <col min="3329" max="3329" width="0" style="5" hidden="1" customWidth="1"/>
    <col min="3330" max="3330" width="21.7109375" style="5" customWidth="1"/>
    <col min="3331" max="3331" width="0" style="5" hidden="1" customWidth="1"/>
    <col min="3332" max="3332" width="21.7109375" style="5" customWidth="1"/>
    <col min="3333" max="3333" width="3" style="5" customWidth="1"/>
    <col min="3334" max="3334" width="0" style="5" hidden="1" customWidth="1"/>
    <col min="3335" max="3336" width="21.7109375" style="5" customWidth="1"/>
    <col min="3337" max="3581" width="9.140625" style="5"/>
    <col min="3582" max="3582" width="1.5703125" style="5" customWidth="1"/>
    <col min="3583" max="3583" width="40.7109375" style="5" customWidth="1"/>
    <col min="3584" max="3584" width="1" style="5" customWidth="1"/>
    <col min="3585" max="3585" width="0" style="5" hidden="1" customWidth="1"/>
    <col min="3586" max="3586" width="21.7109375" style="5" customWidth="1"/>
    <col min="3587" max="3587" width="0" style="5" hidden="1" customWidth="1"/>
    <col min="3588" max="3588" width="21.7109375" style="5" customWidth="1"/>
    <col min="3589" max="3589" width="3" style="5" customWidth="1"/>
    <col min="3590" max="3590" width="0" style="5" hidden="1" customWidth="1"/>
    <col min="3591" max="3592" width="21.7109375" style="5" customWidth="1"/>
    <col min="3593" max="3837" width="9.140625" style="5"/>
    <col min="3838" max="3838" width="1.5703125" style="5" customWidth="1"/>
    <col min="3839" max="3839" width="40.7109375" style="5" customWidth="1"/>
    <col min="3840" max="3840" width="1" style="5" customWidth="1"/>
    <col min="3841" max="3841" width="0" style="5" hidden="1" customWidth="1"/>
    <col min="3842" max="3842" width="21.7109375" style="5" customWidth="1"/>
    <col min="3843" max="3843" width="0" style="5" hidden="1" customWidth="1"/>
    <col min="3844" max="3844" width="21.7109375" style="5" customWidth="1"/>
    <col min="3845" max="3845" width="3" style="5" customWidth="1"/>
    <col min="3846" max="3846" width="0" style="5" hidden="1" customWidth="1"/>
    <col min="3847" max="3848" width="21.7109375" style="5" customWidth="1"/>
    <col min="3849" max="4093" width="9.140625" style="5"/>
    <col min="4094" max="4094" width="1.5703125" style="5" customWidth="1"/>
    <col min="4095" max="4095" width="40.7109375" style="5" customWidth="1"/>
    <col min="4096" max="4096" width="1" style="5" customWidth="1"/>
    <col min="4097" max="4097" width="0" style="5" hidden="1" customWidth="1"/>
    <col min="4098" max="4098" width="21.7109375" style="5" customWidth="1"/>
    <col min="4099" max="4099" width="0" style="5" hidden="1" customWidth="1"/>
    <col min="4100" max="4100" width="21.7109375" style="5" customWidth="1"/>
    <col min="4101" max="4101" width="3" style="5" customWidth="1"/>
    <col min="4102" max="4102" width="0" style="5" hidden="1" customWidth="1"/>
    <col min="4103" max="4104" width="21.7109375" style="5" customWidth="1"/>
    <col min="4105" max="4349" width="9.140625" style="5"/>
    <col min="4350" max="4350" width="1.5703125" style="5" customWidth="1"/>
    <col min="4351" max="4351" width="40.7109375" style="5" customWidth="1"/>
    <col min="4352" max="4352" width="1" style="5" customWidth="1"/>
    <col min="4353" max="4353" width="0" style="5" hidden="1" customWidth="1"/>
    <col min="4354" max="4354" width="21.7109375" style="5" customWidth="1"/>
    <col min="4355" max="4355" width="0" style="5" hidden="1" customWidth="1"/>
    <col min="4356" max="4356" width="21.7109375" style="5" customWidth="1"/>
    <col min="4357" max="4357" width="3" style="5" customWidth="1"/>
    <col min="4358" max="4358" width="0" style="5" hidden="1" customWidth="1"/>
    <col min="4359" max="4360" width="21.7109375" style="5" customWidth="1"/>
    <col min="4361" max="4605" width="9.140625" style="5"/>
    <col min="4606" max="4606" width="1.5703125" style="5" customWidth="1"/>
    <col min="4607" max="4607" width="40.7109375" style="5" customWidth="1"/>
    <col min="4608" max="4608" width="1" style="5" customWidth="1"/>
    <col min="4609" max="4609" width="0" style="5" hidden="1" customWidth="1"/>
    <col min="4610" max="4610" width="21.7109375" style="5" customWidth="1"/>
    <col min="4611" max="4611" width="0" style="5" hidden="1" customWidth="1"/>
    <col min="4612" max="4612" width="21.7109375" style="5" customWidth="1"/>
    <col min="4613" max="4613" width="3" style="5" customWidth="1"/>
    <col min="4614" max="4614" width="0" style="5" hidden="1" customWidth="1"/>
    <col min="4615" max="4616" width="21.7109375" style="5" customWidth="1"/>
    <col min="4617" max="4861" width="9.140625" style="5"/>
    <col min="4862" max="4862" width="1.5703125" style="5" customWidth="1"/>
    <col min="4863" max="4863" width="40.7109375" style="5" customWidth="1"/>
    <col min="4864" max="4864" width="1" style="5" customWidth="1"/>
    <col min="4865" max="4865" width="0" style="5" hidden="1" customWidth="1"/>
    <col min="4866" max="4866" width="21.7109375" style="5" customWidth="1"/>
    <col min="4867" max="4867" width="0" style="5" hidden="1" customWidth="1"/>
    <col min="4868" max="4868" width="21.7109375" style="5" customWidth="1"/>
    <col min="4869" max="4869" width="3" style="5" customWidth="1"/>
    <col min="4870" max="4870" width="0" style="5" hidden="1" customWidth="1"/>
    <col min="4871" max="4872" width="21.7109375" style="5" customWidth="1"/>
    <col min="4873" max="5117" width="9.140625" style="5"/>
    <col min="5118" max="5118" width="1.5703125" style="5" customWidth="1"/>
    <col min="5119" max="5119" width="40.7109375" style="5" customWidth="1"/>
    <col min="5120" max="5120" width="1" style="5" customWidth="1"/>
    <col min="5121" max="5121" width="0" style="5" hidden="1" customWidth="1"/>
    <col min="5122" max="5122" width="21.7109375" style="5" customWidth="1"/>
    <col min="5123" max="5123" width="0" style="5" hidden="1" customWidth="1"/>
    <col min="5124" max="5124" width="21.7109375" style="5" customWidth="1"/>
    <col min="5125" max="5125" width="3" style="5" customWidth="1"/>
    <col min="5126" max="5126" width="0" style="5" hidden="1" customWidth="1"/>
    <col min="5127" max="5128" width="21.7109375" style="5" customWidth="1"/>
    <col min="5129" max="5373" width="9.140625" style="5"/>
    <col min="5374" max="5374" width="1.5703125" style="5" customWidth="1"/>
    <col min="5375" max="5375" width="40.7109375" style="5" customWidth="1"/>
    <col min="5376" max="5376" width="1" style="5" customWidth="1"/>
    <col min="5377" max="5377" width="0" style="5" hidden="1" customWidth="1"/>
    <col min="5378" max="5378" width="21.7109375" style="5" customWidth="1"/>
    <col min="5379" max="5379" width="0" style="5" hidden="1" customWidth="1"/>
    <col min="5380" max="5380" width="21.7109375" style="5" customWidth="1"/>
    <col min="5381" max="5381" width="3" style="5" customWidth="1"/>
    <col min="5382" max="5382" width="0" style="5" hidden="1" customWidth="1"/>
    <col min="5383" max="5384" width="21.7109375" style="5" customWidth="1"/>
    <col min="5385" max="5629" width="9.140625" style="5"/>
    <col min="5630" max="5630" width="1.5703125" style="5" customWidth="1"/>
    <col min="5631" max="5631" width="40.7109375" style="5" customWidth="1"/>
    <col min="5632" max="5632" width="1" style="5" customWidth="1"/>
    <col min="5633" max="5633" width="0" style="5" hidden="1" customWidth="1"/>
    <col min="5634" max="5634" width="21.7109375" style="5" customWidth="1"/>
    <col min="5635" max="5635" width="0" style="5" hidden="1" customWidth="1"/>
    <col min="5636" max="5636" width="21.7109375" style="5" customWidth="1"/>
    <col min="5637" max="5637" width="3" style="5" customWidth="1"/>
    <col min="5638" max="5638" width="0" style="5" hidden="1" customWidth="1"/>
    <col min="5639" max="5640" width="21.7109375" style="5" customWidth="1"/>
    <col min="5641" max="5885" width="9.140625" style="5"/>
    <col min="5886" max="5886" width="1.5703125" style="5" customWidth="1"/>
    <col min="5887" max="5887" width="40.7109375" style="5" customWidth="1"/>
    <col min="5888" max="5888" width="1" style="5" customWidth="1"/>
    <col min="5889" max="5889" width="0" style="5" hidden="1" customWidth="1"/>
    <col min="5890" max="5890" width="21.7109375" style="5" customWidth="1"/>
    <col min="5891" max="5891" width="0" style="5" hidden="1" customWidth="1"/>
    <col min="5892" max="5892" width="21.7109375" style="5" customWidth="1"/>
    <col min="5893" max="5893" width="3" style="5" customWidth="1"/>
    <col min="5894" max="5894" width="0" style="5" hidden="1" customWidth="1"/>
    <col min="5895" max="5896" width="21.7109375" style="5" customWidth="1"/>
    <col min="5897" max="6141" width="9.140625" style="5"/>
    <col min="6142" max="6142" width="1.5703125" style="5" customWidth="1"/>
    <col min="6143" max="6143" width="40.7109375" style="5" customWidth="1"/>
    <col min="6144" max="6144" width="1" style="5" customWidth="1"/>
    <col min="6145" max="6145" width="0" style="5" hidden="1" customWidth="1"/>
    <col min="6146" max="6146" width="21.7109375" style="5" customWidth="1"/>
    <col min="6147" max="6147" width="0" style="5" hidden="1" customWidth="1"/>
    <col min="6148" max="6148" width="21.7109375" style="5" customWidth="1"/>
    <col min="6149" max="6149" width="3" style="5" customWidth="1"/>
    <col min="6150" max="6150" width="0" style="5" hidden="1" customWidth="1"/>
    <col min="6151" max="6152" width="21.7109375" style="5" customWidth="1"/>
    <col min="6153" max="6397" width="9.140625" style="5"/>
    <col min="6398" max="6398" width="1.5703125" style="5" customWidth="1"/>
    <col min="6399" max="6399" width="40.7109375" style="5" customWidth="1"/>
    <col min="6400" max="6400" width="1" style="5" customWidth="1"/>
    <col min="6401" max="6401" width="0" style="5" hidden="1" customWidth="1"/>
    <col min="6402" max="6402" width="21.7109375" style="5" customWidth="1"/>
    <col min="6403" max="6403" width="0" style="5" hidden="1" customWidth="1"/>
    <col min="6404" max="6404" width="21.7109375" style="5" customWidth="1"/>
    <col min="6405" max="6405" width="3" style="5" customWidth="1"/>
    <col min="6406" max="6406" width="0" style="5" hidden="1" customWidth="1"/>
    <col min="6407" max="6408" width="21.7109375" style="5" customWidth="1"/>
    <col min="6409" max="6653" width="9.140625" style="5"/>
    <col min="6654" max="6654" width="1.5703125" style="5" customWidth="1"/>
    <col min="6655" max="6655" width="40.7109375" style="5" customWidth="1"/>
    <col min="6656" max="6656" width="1" style="5" customWidth="1"/>
    <col min="6657" max="6657" width="0" style="5" hidden="1" customWidth="1"/>
    <col min="6658" max="6658" width="21.7109375" style="5" customWidth="1"/>
    <col min="6659" max="6659" width="0" style="5" hidden="1" customWidth="1"/>
    <col min="6660" max="6660" width="21.7109375" style="5" customWidth="1"/>
    <col min="6661" max="6661" width="3" style="5" customWidth="1"/>
    <col min="6662" max="6662" width="0" style="5" hidden="1" customWidth="1"/>
    <col min="6663" max="6664" width="21.7109375" style="5" customWidth="1"/>
    <col min="6665" max="6909" width="9.140625" style="5"/>
    <col min="6910" max="6910" width="1.5703125" style="5" customWidth="1"/>
    <col min="6911" max="6911" width="40.7109375" style="5" customWidth="1"/>
    <col min="6912" max="6912" width="1" style="5" customWidth="1"/>
    <col min="6913" max="6913" width="0" style="5" hidden="1" customWidth="1"/>
    <col min="6914" max="6914" width="21.7109375" style="5" customWidth="1"/>
    <col min="6915" max="6915" width="0" style="5" hidden="1" customWidth="1"/>
    <col min="6916" max="6916" width="21.7109375" style="5" customWidth="1"/>
    <col min="6917" max="6917" width="3" style="5" customWidth="1"/>
    <col min="6918" max="6918" width="0" style="5" hidden="1" customWidth="1"/>
    <col min="6919" max="6920" width="21.7109375" style="5" customWidth="1"/>
    <col min="6921" max="7165" width="9.140625" style="5"/>
    <col min="7166" max="7166" width="1.5703125" style="5" customWidth="1"/>
    <col min="7167" max="7167" width="40.7109375" style="5" customWidth="1"/>
    <col min="7168" max="7168" width="1" style="5" customWidth="1"/>
    <col min="7169" max="7169" width="0" style="5" hidden="1" customWidth="1"/>
    <col min="7170" max="7170" width="21.7109375" style="5" customWidth="1"/>
    <col min="7171" max="7171" width="0" style="5" hidden="1" customWidth="1"/>
    <col min="7172" max="7172" width="21.7109375" style="5" customWidth="1"/>
    <col min="7173" max="7173" width="3" style="5" customWidth="1"/>
    <col min="7174" max="7174" width="0" style="5" hidden="1" customWidth="1"/>
    <col min="7175" max="7176" width="21.7109375" style="5" customWidth="1"/>
    <col min="7177" max="7421" width="9.140625" style="5"/>
    <col min="7422" max="7422" width="1.5703125" style="5" customWidth="1"/>
    <col min="7423" max="7423" width="40.7109375" style="5" customWidth="1"/>
    <col min="7424" max="7424" width="1" style="5" customWidth="1"/>
    <col min="7425" max="7425" width="0" style="5" hidden="1" customWidth="1"/>
    <col min="7426" max="7426" width="21.7109375" style="5" customWidth="1"/>
    <col min="7427" max="7427" width="0" style="5" hidden="1" customWidth="1"/>
    <col min="7428" max="7428" width="21.7109375" style="5" customWidth="1"/>
    <col min="7429" max="7429" width="3" style="5" customWidth="1"/>
    <col min="7430" max="7430" width="0" style="5" hidden="1" customWidth="1"/>
    <col min="7431" max="7432" width="21.7109375" style="5" customWidth="1"/>
    <col min="7433" max="7677" width="9.140625" style="5"/>
    <col min="7678" max="7678" width="1.5703125" style="5" customWidth="1"/>
    <col min="7679" max="7679" width="40.7109375" style="5" customWidth="1"/>
    <col min="7680" max="7680" width="1" style="5" customWidth="1"/>
    <col min="7681" max="7681" width="0" style="5" hidden="1" customWidth="1"/>
    <col min="7682" max="7682" width="21.7109375" style="5" customWidth="1"/>
    <col min="7683" max="7683" width="0" style="5" hidden="1" customWidth="1"/>
    <col min="7684" max="7684" width="21.7109375" style="5" customWidth="1"/>
    <col min="7685" max="7685" width="3" style="5" customWidth="1"/>
    <col min="7686" max="7686" width="0" style="5" hidden="1" customWidth="1"/>
    <col min="7687" max="7688" width="21.7109375" style="5" customWidth="1"/>
    <col min="7689" max="7933" width="9.140625" style="5"/>
    <col min="7934" max="7934" width="1.5703125" style="5" customWidth="1"/>
    <col min="7935" max="7935" width="40.7109375" style="5" customWidth="1"/>
    <col min="7936" max="7936" width="1" style="5" customWidth="1"/>
    <col min="7937" max="7937" width="0" style="5" hidden="1" customWidth="1"/>
    <col min="7938" max="7938" width="21.7109375" style="5" customWidth="1"/>
    <col min="7939" max="7939" width="0" style="5" hidden="1" customWidth="1"/>
    <col min="7940" max="7940" width="21.7109375" style="5" customWidth="1"/>
    <col min="7941" max="7941" width="3" style="5" customWidth="1"/>
    <col min="7942" max="7942" width="0" style="5" hidden="1" customWidth="1"/>
    <col min="7943" max="7944" width="21.7109375" style="5" customWidth="1"/>
    <col min="7945" max="8189" width="9.140625" style="5"/>
    <col min="8190" max="8190" width="1.5703125" style="5" customWidth="1"/>
    <col min="8191" max="8191" width="40.7109375" style="5" customWidth="1"/>
    <col min="8192" max="8192" width="1" style="5" customWidth="1"/>
    <col min="8193" max="8193" width="0" style="5" hidden="1" customWidth="1"/>
    <col min="8194" max="8194" width="21.7109375" style="5" customWidth="1"/>
    <col min="8195" max="8195" width="0" style="5" hidden="1" customWidth="1"/>
    <col min="8196" max="8196" width="21.7109375" style="5" customWidth="1"/>
    <col min="8197" max="8197" width="3" style="5" customWidth="1"/>
    <col min="8198" max="8198" width="0" style="5" hidden="1" customWidth="1"/>
    <col min="8199" max="8200" width="21.7109375" style="5" customWidth="1"/>
    <col min="8201" max="8445" width="9.140625" style="5"/>
    <col min="8446" max="8446" width="1.5703125" style="5" customWidth="1"/>
    <col min="8447" max="8447" width="40.7109375" style="5" customWidth="1"/>
    <col min="8448" max="8448" width="1" style="5" customWidth="1"/>
    <col min="8449" max="8449" width="0" style="5" hidden="1" customWidth="1"/>
    <col min="8450" max="8450" width="21.7109375" style="5" customWidth="1"/>
    <col min="8451" max="8451" width="0" style="5" hidden="1" customWidth="1"/>
    <col min="8452" max="8452" width="21.7109375" style="5" customWidth="1"/>
    <col min="8453" max="8453" width="3" style="5" customWidth="1"/>
    <col min="8454" max="8454" width="0" style="5" hidden="1" customWidth="1"/>
    <col min="8455" max="8456" width="21.7109375" style="5" customWidth="1"/>
    <col min="8457" max="8701" width="9.140625" style="5"/>
    <col min="8702" max="8702" width="1.5703125" style="5" customWidth="1"/>
    <col min="8703" max="8703" width="40.7109375" style="5" customWidth="1"/>
    <col min="8704" max="8704" width="1" style="5" customWidth="1"/>
    <col min="8705" max="8705" width="0" style="5" hidden="1" customWidth="1"/>
    <col min="8706" max="8706" width="21.7109375" style="5" customWidth="1"/>
    <col min="8707" max="8707" width="0" style="5" hidden="1" customWidth="1"/>
    <col min="8708" max="8708" width="21.7109375" style="5" customWidth="1"/>
    <col min="8709" max="8709" width="3" style="5" customWidth="1"/>
    <col min="8710" max="8710" width="0" style="5" hidden="1" customWidth="1"/>
    <col min="8711" max="8712" width="21.7109375" style="5" customWidth="1"/>
    <col min="8713" max="8957" width="9.140625" style="5"/>
    <col min="8958" max="8958" width="1.5703125" style="5" customWidth="1"/>
    <col min="8959" max="8959" width="40.7109375" style="5" customWidth="1"/>
    <col min="8960" max="8960" width="1" style="5" customWidth="1"/>
    <col min="8961" max="8961" width="0" style="5" hidden="1" customWidth="1"/>
    <col min="8962" max="8962" width="21.7109375" style="5" customWidth="1"/>
    <col min="8963" max="8963" width="0" style="5" hidden="1" customWidth="1"/>
    <col min="8964" max="8964" width="21.7109375" style="5" customWidth="1"/>
    <col min="8965" max="8965" width="3" style="5" customWidth="1"/>
    <col min="8966" max="8966" width="0" style="5" hidden="1" customWidth="1"/>
    <col min="8967" max="8968" width="21.7109375" style="5" customWidth="1"/>
    <col min="8969" max="9213" width="9.140625" style="5"/>
    <col min="9214" max="9214" width="1.5703125" style="5" customWidth="1"/>
    <col min="9215" max="9215" width="40.7109375" style="5" customWidth="1"/>
    <col min="9216" max="9216" width="1" style="5" customWidth="1"/>
    <col min="9217" max="9217" width="0" style="5" hidden="1" customWidth="1"/>
    <col min="9218" max="9218" width="21.7109375" style="5" customWidth="1"/>
    <col min="9219" max="9219" width="0" style="5" hidden="1" customWidth="1"/>
    <col min="9220" max="9220" width="21.7109375" style="5" customWidth="1"/>
    <col min="9221" max="9221" width="3" style="5" customWidth="1"/>
    <col min="9222" max="9222" width="0" style="5" hidden="1" customWidth="1"/>
    <col min="9223" max="9224" width="21.7109375" style="5" customWidth="1"/>
    <col min="9225" max="9469" width="9.140625" style="5"/>
    <col min="9470" max="9470" width="1.5703125" style="5" customWidth="1"/>
    <col min="9471" max="9471" width="40.7109375" style="5" customWidth="1"/>
    <col min="9472" max="9472" width="1" style="5" customWidth="1"/>
    <col min="9473" max="9473" width="0" style="5" hidden="1" customWidth="1"/>
    <col min="9474" max="9474" width="21.7109375" style="5" customWidth="1"/>
    <col min="9475" max="9475" width="0" style="5" hidden="1" customWidth="1"/>
    <col min="9476" max="9476" width="21.7109375" style="5" customWidth="1"/>
    <col min="9477" max="9477" width="3" style="5" customWidth="1"/>
    <col min="9478" max="9478" width="0" style="5" hidden="1" customWidth="1"/>
    <col min="9479" max="9480" width="21.7109375" style="5" customWidth="1"/>
    <col min="9481" max="9725" width="9.140625" style="5"/>
    <col min="9726" max="9726" width="1.5703125" style="5" customWidth="1"/>
    <col min="9727" max="9727" width="40.7109375" style="5" customWidth="1"/>
    <col min="9728" max="9728" width="1" style="5" customWidth="1"/>
    <col min="9729" max="9729" width="0" style="5" hidden="1" customWidth="1"/>
    <col min="9730" max="9730" width="21.7109375" style="5" customWidth="1"/>
    <col min="9731" max="9731" width="0" style="5" hidden="1" customWidth="1"/>
    <col min="9732" max="9732" width="21.7109375" style="5" customWidth="1"/>
    <col min="9733" max="9733" width="3" style="5" customWidth="1"/>
    <col min="9734" max="9734" width="0" style="5" hidden="1" customWidth="1"/>
    <col min="9735" max="9736" width="21.7109375" style="5" customWidth="1"/>
    <col min="9737" max="9981" width="9.140625" style="5"/>
    <col min="9982" max="9982" width="1.5703125" style="5" customWidth="1"/>
    <col min="9983" max="9983" width="40.7109375" style="5" customWidth="1"/>
    <col min="9984" max="9984" width="1" style="5" customWidth="1"/>
    <col min="9985" max="9985" width="0" style="5" hidden="1" customWidth="1"/>
    <col min="9986" max="9986" width="21.7109375" style="5" customWidth="1"/>
    <col min="9987" max="9987" width="0" style="5" hidden="1" customWidth="1"/>
    <col min="9988" max="9988" width="21.7109375" style="5" customWidth="1"/>
    <col min="9989" max="9989" width="3" style="5" customWidth="1"/>
    <col min="9990" max="9990" width="0" style="5" hidden="1" customWidth="1"/>
    <col min="9991" max="9992" width="21.7109375" style="5" customWidth="1"/>
    <col min="9993" max="10237" width="9.140625" style="5"/>
    <col min="10238" max="10238" width="1.5703125" style="5" customWidth="1"/>
    <col min="10239" max="10239" width="40.7109375" style="5" customWidth="1"/>
    <col min="10240" max="10240" width="1" style="5" customWidth="1"/>
    <col min="10241" max="10241" width="0" style="5" hidden="1" customWidth="1"/>
    <col min="10242" max="10242" width="21.7109375" style="5" customWidth="1"/>
    <col min="10243" max="10243" width="0" style="5" hidden="1" customWidth="1"/>
    <col min="10244" max="10244" width="21.7109375" style="5" customWidth="1"/>
    <col min="10245" max="10245" width="3" style="5" customWidth="1"/>
    <col min="10246" max="10246" width="0" style="5" hidden="1" customWidth="1"/>
    <col min="10247" max="10248" width="21.7109375" style="5" customWidth="1"/>
    <col min="10249" max="10493" width="9.140625" style="5"/>
    <col min="10494" max="10494" width="1.5703125" style="5" customWidth="1"/>
    <col min="10495" max="10495" width="40.7109375" style="5" customWidth="1"/>
    <col min="10496" max="10496" width="1" style="5" customWidth="1"/>
    <col min="10497" max="10497" width="0" style="5" hidden="1" customWidth="1"/>
    <col min="10498" max="10498" width="21.7109375" style="5" customWidth="1"/>
    <col min="10499" max="10499" width="0" style="5" hidden="1" customWidth="1"/>
    <col min="10500" max="10500" width="21.7109375" style="5" customWidth="1"/>
    <col min="10501" max="10501" width="3" style="5" customWidth="1"/>
    <col min="10502" max="10502" width="0" style="5" hidden="1" customWidth="1"/>
    <col min="10503" max="10504" width="21.7109375" style="5" customWidth="1"/>
    <col min="10505" max="10749" width="9.140625" style="5"/>
    <col min="10750" max="10750" width="1.5703125" style="5" customWidth="1"/>
    <col min="10751" max="10751" width="40.7109375" style="5" customWidth="1"/>
    <col min="10752" max="10752" width="1" style="5" customWidth="1"/>
    <col min="10753" max="10753" width="0" style="5" hidden="1" customWidth="1"/>
    <col min="10754" max="10754" width="21.7109375" style="5" customWidth="1"/>
    <col min="10755" max="10755" width="0" style="5" hidden="1" customWidth="1"/>
    <col min="10756" max="10756" width="21.7109375" style="5" customWidth="1"/>
    <col min="10757" max="10757" width="3" style="5" customWidth="1"/>
    <col min="10758" max="10758" width="0" style="5" hidden="1" customWidth="1"/>
    <col min="10759" max="10760" width="21.7109375" style="5" customWidth="1"/>
    <col min="10761" max="11005" width="9.140625" style="5"/>
    <col min="11006" max="11006" width="1.5703125" style="5" customWidth="1"/>
    <col min="11007" max="11007" width="40.7109375" style="5" customWidth="1"/>
    <col min="11008" max="11008" width="1" style="5" customWidth="1"/>
    <col min="11009" max="11009" width="0" style="5" hidden="1" customWidth="1"/>
    <col min="11010" max="11010" width="21.7109375" style="5" customWidth="1"/>
    <col min="11011" max="11011" width="0" style="5" hidden="1" customWidth="1"/>
    <col min="11012" max="11012" width="21.7109375" style="5" customWidth="1"/>
    <col min="11013" max="11013" width="3" style="5" customWidth="1"/>
    <col min="11014" max="11014" width="0" style="5" hidden="1" customWidth="1"/>
    <col min="11015" max="11016" width="21.7109375" style="5" customWidth="1"/>
    <col min="11017" max="11261" width="9.140625" style="5"/>
    <col min="11262" max="11262" width="1.5703125" style="5" customWidth="1"/>
    <col min="11263" max="11263" width="40.7109375" style="5" customWidth="1"/>
    <col min="11264" max="11264" width="1" style="5" customWidth="1"/>
    <col min="11265" max="11265" width="0" style="5" hidden="1" customWidth="1"/>
    <col min="11266" max="11266" width="21.7109375" style="5" customWidth="1"/>
    <col min="11267" max="11267" width="0" style="5" hidden="1" customWidth="1"/>
    <col min="11268" max="11268" width="21.7109375" style="5" customWidth="1"/>
    <col min="11269" max="11269" width="3" style="5" customWidth="1"/>
    <col min="11270" max="11270" width="0" style="5" hidden="1" customWidth="1"/>
    <col min="11271" max="11272" width="21.7109375" style="5" customWidth="1"/>
    <col min="11273" max="11517" width="9.140625" style="5"/>
    <col min="11518" max="11518" width="1.5703125" style="5" customWidth="1"/>
    <col min="11519" max="11519" width="40.7109375" style="5" customWidth="1"/>
    <col min="11520" max="11520" width="1" style="5" customWidth="1"/>
    <col min="11521" max="11521" width="0" style="5" hidden="1" customWidth="1"/>
    <col min="11522" max="11522" width="21.7109375" style="5" customWidth="1"/>
    <col min="11523" max="11523" width="0" style="5" hidden="1" customWidth="1"/>
    <col min="11524" max="11524" width="21.7109375" style="5" customWidth="1"/>
    <col min="11525" max="11525" width="3" style="5" customWidth="1"/>
    <col min="11526" max="11526" width="0" style="5" hidden="1" customWidth="1"/>
    <col min="11527" max="11528" width="21.7109375" style="5" customWidth="1"/>
    <col min="11529" max="11773" width="9.140625" style="5"/>
    <col min="11774" max="11774" width="1.5703125" style="5" customWidth="1"/>
    <col min="11775" max="11775" width="40.7109375" style="5" customWidth="1"/>
    <col min="11776" max="11776" width="1" style="5" customWidth="1"/>
    <col min="11777" max="11777" width="0" style="5" hidden="1" customWidth="1"/>
    <col min="11778" max="11778" width="21.7109375" style="5" customWidth="1"/>
    <col min="11779" max="11779" width="0" style="5" hidden="1" customWidth="1"/>
    <col min="11780" max="11780" width="21.7109375" style="5" customWidth="1"/>
    <col min="11781" max="11781" width="3" style="5" customWidth="1"/>
    <col min="11782" max="11782" width="0" style="5" hidden="1" customWidth="1"/>
    <col min="11783" max="11784" width="21.7109375" style="5" customWidth="1"/>
    <col min="11785" max="12029" width="9.140625" style="5"/>
    <col min="12030" max="12030" width="1.5703125" style="5" customWidth="1"/>
    <col min="12031" max="12031" width="40.7109375" style="5" customWidth="1"/>
    <col min="12032" max="12032" width="1" style="5" customWidth="1"/>
    <col min="12033" max="12033" width="0" style="5" hidden="1" customWidth="1"/>
    <col min="12034" max="12034" width="21.7109375" style="5" customWidth="1"/>
    <col min="12035" max="12035" width="0" style="5" hidden="1" customWidth="1"/>
    <col min="12036" max="12036" width="21.7109375" style="5" customWidth="1"/>
    <col min="12037" max="12037" width="3" style="5" customWidth="1"/>
    <col min="12038" max="12038" width="0" style="5" hidden="1" customWidth="1"/>
    <col min="12039" max="12040" width="21.7109375" style="5" customWidth="1"/>
    <col min="12041" max="12285" width="9.140625" style="5"/>
    <col min="12286" max="12286" width="1.5703125" style="5" customWidth="1"/>
    <col min="12287" max="12287" width="40.7109375" style="5" customWidth="1"/>
    <col min="12288" max="12288" width="1" style="5" customWidth="1"/>
    <col min="12289" max="12289" width="0" style="5" hidden="1" customWidth="1"/>
    <col min="12290" max="12290" width="21.7109375" style="5" customWidth="1"/>
    <col min="12291" max="12291" width="0" style="5" hidden="1" customWidth="1"/>
    <col min="12292" max="12292" width="21.7109375" style="5" customWidth="1"/>
    <col min="12293" max="12293" width="3" style="5" customWidth="1"/>
    <col min="12294" max="12294" width="0" style="5" hidden="1" customWidth="1"/>
    <col min="12295" max="12296" width="21.7109375" style="5" customWidth="1"/>
    <col min="12297" max="12541" width="9.140625" style="5"/>
    <col min="12542" max="12542" width="1.5703125" style="5" customWidth="1"/>
    <col min="12543" max="12543" width="40.7109375" style="5" customWidth="1"/>
    <col min="12544" max="12544" width="1" style="5" customWidth="1"/>
    <col min="12545" max="12545" width="0" style="5" hidden="1" customWidth="1"/>
    <col min="12546" max="12546" width="21.7109375" style="5" customWidth="1"/>
    <col min="12547" max="12547" width="0" style="5" hidden="1" customWidth="1"/>
    <col min="12548" max="12548" width="21.7109375" style="5" customWidth="1"/>
    <col min="12549" max="12549" width="3" style="5" customWidth="1"/>
    <col min="12550" max="12550" width="0" style="5" hidden="1" customWidth="1"/>
    <col min="12551" max="12552" width="21.7109375" style="5" customWidth="1"/>
    <col min="12553" max="12797" width="9.140625" style="5"/>
    <col min="12798" max="12798" width="1.5703125" style="5" customWidth="1"/>
    <col min="12799" max="12799" width="40.7109375" style="5" customWidth="1"/>
    <col min="12800" max="12800" width="1" style="5" customWidth="1"/>
    <col min="12801" max="12801" width="0" style="5" hidden="1" customWidth="1"/>
    <col min="12802" max="12802" width="21.7109375" style="5" customWidth="1"/>
    <col min="12803" max="12803" width="0" style="5" hidden="1" customWidth="1"/>
    <col min="12804" max="12804" width="21.7109375" style="5" customWidth="1"/>
    <col min="12805" max="12805" width="3" style="5" customWidth="1"/>
    <col min="12806" max="12806" width="0" style="5" hidden="1" customWidth="1"/>
    <col min="12807" max="12808" width="21.7109375" style="5" customWidth="1"/>
    <col min="12809" max="13053" width="9.140625" style="5"/>
    <col min="13054" max="13054" width="1.5703125" style="5" customWidth="1"/>
    <col min="13055" max="13055" width="40.7109375" style="5" customWidth="1"/>
    <col min="13056" max="13056" width="1" style="5" customWidth="1"/>
    <col min="13057" max="13057" width="0" style="5" hidden="1" customWidth="1"/>
    <col min="13058" max="13058" width="21.7109375" style="5" customWidth="1"/>
    <col min="13059" max="13059" width="0" style="5" hidden="1" customWidth="1"/>
    <col min="13060" max="13060" width="21.7109375" style="5" customWidth="1"/>
    <col min="13061" max="13061" width="3" style="5" customWidth="1"/>
    <col min="13062" max="13062" width="0" style="5" hidden="1" customWidth="1"/>
    <col min="13063" max="13064" width="21.7109375" style="5" customWidth="1"/>
    <col min="13065" max="13309" width="9.140625" style="5"/>
    <col min="13310" max="13310" width="1.5703125" style="5" customWidth="1"/>
    <col min="13311" max="13311" width="40.7109375" style="5" customWidth="1"/>
    <col min="13312" max="13312" width="1" style="5" customWidth="1"/>
    <col min="13313" max="13313" width="0" style="5" hidden="1" customWidth="1"/>
    <col min="13314" max="13314" width="21.7109375" style="5" customWidth="1"/>
    <col min="13315" max="13315" width="0" style="5" hidden="1" customWidth="1"/>
    <col min="13316" max="13316" width="21.7109375" style="5" customWidth="1"/>
    <col min="13317" max="13317" width="3" style="5" customWidth="1"/>
    <col min="13318" max="13318" width="0" style="5" hidden="1" customWidth="1"/>
    <col min="13319" max="13320" width="21.7109375" style="5" customWidth="1"/>
    <col min="13321" max="13565" width="9.140625" style="5"/>
    <col min="13566" max="13566" width="1.5703125" style="5" customWidth="1"/>
    <col min="13567" max="13567" width="40.7109375" style="5" customWidth="1"/>
    <col min="13568" max="13568" width="1" style="5" customWidth="1"/>
    <col min="13569" max="13569" width="0" style="5" hidden="1" customWidth="1"/>
    <col min="13570" max="13570" width="21.7109375" style="5" customWidth="1"/>
    <col min="13571" max="13571" width="0" style="5" hidden="1" customWidth="1"/>
    <col min="13572" max="13572" width="21.7109375" style="5" customWidth="1"/>
    <col min="13573" max="13573" width="3" style="5" customWidth="1"/>
    <col min="13574" max="13574" width="0" style="5" hidden="1" customWidth="1"/>
    <col min="13575" max="13576" width="21.7109375" style="5" customWidth="1"/>
    <col min="13577" max="13821" width="9.140625" style="5"/>
    <col min="13822" max="13822" width="1.5703125" style="5" customWidth="1"/>
    <col min="13823" max="13823" width="40.7109375" style="5" customWidth="1"/>
    <col min="13824" max="13824" width="1" style="5" customWidth="1"/>
    <col min="13825" max="13825" width="0" style="5" hidden="1" customWidth="1"/>
    <col min="13826" max="13826" width="21.7109375" style="5" customWidth="1"/>
    <col min="13827" max="13827" width="0" style="5" hidden="1" customWidth="1"/>
    <col min="13828" max="13828" width="21.7109375" style="5" customWidth="1"/>
    <col min="13829" max="13829" width="3" style="5" customWidth="1"/>
    <col min="13830" max="13830" width="0" style="5" hidden="1" customWidth="1"/>
    <col min="13831" max="13832" width="21.7109375" style="5" customWidth="1"/>
    <col min="13833" max="14077" width="9.140625" style="5"/>
    <col min="14078" max="14078" width="1.5703125" style="5" customWidth="1"/>
    <col min="14079" max="14079" width="40.7109375" style="5" customWidth="1"/>
    <col min="14080" max="14080" width="1" style="5" customWidth="1"/>
    <col min="14081" max="14081" width="0" style="5" hidden="1" customWidth="1"/>
    <col min="14082" max="14082" width="21.7109375" style="5" customWidth="1"/>
    <col min="14083" max="14083" width="0" style="5" hidden="1" customWidth="1"/>
    <col min="14084" max="14084" width="21.7109375" style="5" customWidth="1"/>
    <col min="14085" max="14085" width="3" style="5" customWidth="1"/>
    <col min="14086" max="14086" width="0" style="5" hidden="1" customWidth="1"/>
    <col min="14087" max="14088" width="21.7109375" style="5" customWidth="1"/>
    <col min="14089" max="14333" width="9.140625" style="5"/>
    <col min="14334" max="14334" width="1.5703125" style="5" customWidth="1"/>
    <col min="14335" max="14335" width="40.7109375" style="5" customWidth="1"/>
    <col min="14336" max="14336" width="1" style="5" customWidth="1"/>
    <col min="14337" max="14337" width="0" style="5" hidden="1" customWidth="1"/>
    <col min="14338" max="14338" width="21.7109375" style="5" customWidth="1"/>
    <col min="14339" max="14339" width="0" style="5" hidden="1" customWidth="1"/>
    <col min="14340" max="14340" width="21.7109375" style="5" customWidth="1"/>
    <col min="14341" max="14341" width="3" style="5" customWidth="1"/>
    <col min="14342" max="14342" width="0" style="5" hidden="1" customWidth="1"/>
    <col min="14343" max="14344" width="21.7109375" style="5" customWidth="1"/>
    <col min="14345" max="14589" width="9.140625" style="5"/>
    <col min="14590" max="14590" width="1.5703125" style="5" customWidth="1"/>
    <col min="14591" max="14591" width="40.7109375" style="5" customWidth="1"/>
    <col min="14592" max="14592" width="1" style="5" customWidth="1"/>
    <col min="14593" max="14593" width="0" style="5" hidden="1" customWidth="1"/>
    <col min="14594" max="14594" width="21.7109375" style="5" customWidth="1"/>
    <col min="14595" max="14595" width="0" style="5" hidden="1" customWidth="1"/>
    <col min="14596" max="14596" width="21.7109375" style="5" customWidth="1"/>
    <col min="14597" max="14597" width="3" style="5" customWidth="1"/>
    <col min="14598" max="14598" width="0" style="5" hidden="1" customWidth="1"/>
    <col min="14599" max="14600" width="21.7109375" style="5" customWidth="1"/>
    <col min="14601" max="14845" width="9.140625" style="5"/>
    <col min="14846" max="14846" width="1.5703125" style="5" customWidth="1"/>
    <col min="14847" max="14847" width="40.7109375" style="5" customWidth="1"/>
    <col min="14848" max="14848" width="1" style="5" customWidth="1"/>
    <col min="14849" max="14849" width="0" style="5" hidden="1" customWidth="1"/>
    <col min="14850" max="14850" width="21.7109375" style="5" customWidth="1"/>
    <col min="14851" max="14851" width="0" style="5" hidden="1" customWidth="1"/>
    <col min="14852" max="14852" width="21.7109375" style="5" customWidth="1"/>
    <col min="14853" max="14853" width="3" style="5" customWidth="1"/>
    <col min="14854" max="14854" width="0" style="5" hidden="1" customWidth="1"/>
    <col min="14855" max="14856" width="21.7109375" style="5" customWidth="1"/>
    <col min="14857" max="15101" width="9.140625" style="5"/>
    <col min="15102" max="15102" width="1.5703125" style="5" customWidth="1"/>
    <col min="15103" max="15103" width="40.7109375" style="5" customWidth="1"/>
    <col min="15104" max="15104" width="1" style="5" customWidth="1"/>
    <col min="15105" max="15105" width="0" style="5" hidden="1" customWidth="1"/>
    <col min="15106" max="15106" width="21.7109375" style="5" customWidth="1"/>
    <col min="15107" max="15107" width="0" style="5" hidden="1" customWidth="1"/>
    <col min="15108" max="15108" width="21.7109375" style="5" customWidth="1"/>
    <col min="15109" max="15109" width="3" style="5" customWidth="1"/>
    <col min="15110" max="15110" width="0" style="5" hidden="1" customWidth="1"/>
    <col min="15111" max="15112" width="21.7109375" style="5" customWidth="1"/>
    <col min="15113" max="15357" width="9.140625" style="5"/>
    <col min="15358" max="15358" width="1.5703125" style="5" customWidth="1"/>
    <col min="15359" max="15359" width="40.7109375" style="5" customWidth="1"/>
    <col min="15360" max="15360" width="1" style="5" customWidth="1"/>
    <col min="15361" max="15361" width="0" style="5" hidden="1" customWidth="1"/>
    <col min="15362" max="15362" width="21.7109375" style="5" customWidth="1"/>
    <col min="15363" max="15363" width="0" style="5" hidden="1" customWidth="1"/>
    <col min="15364" max="15364" width="21.7109375" style="5" customWidth="1"/>
    <col min="15365" max="15365" width="3" style="5" customWidth="1"/>
    <col min="15366" max="15366" width="0" style="5" hidden="1" customWidth="1"/>
    <col min="15367" max="15368" width="21.7109375" style="5" customWidth="1"/>
    <col min="15369" max="15613" width="9.140625" style="5"/>
    <col min="15614" max="15614" width="1.5703125" style="5" customWidth="1"/>
    <col min="15615" max="15615" width="40.7109375" style="5" customWidth="1"/>
    <col min="15616" max="15616" width="1" style="5" customWidth="1"/>
    <col min="15617" max="15617" width="0" style="5" hidden="1" customWidth="1"/>
    <col min="15618" max="15618" width="21.7109375" style="5" customWidth="1"/>
    <col min="15619" max="15619" width="0" style="5" hidden="1" customWidth="1"/>
    <col min="15620" max="15620" width="21.7109375" style="5" customWidth="1"/>
    <col min="15621" max="15621" width="3" style="5" customWidth="1"/>
    <col min="15622" max="15622" width="0" style="5" hidden="1" customWidth="1"/>
    <col min="15623" max="15624" width="21.7109375" style="5" customWidth="1"/>
    <col min="15625" max="15869" width="9.140625" style="5"/>
    <col min="15870" max="15870" width="1.5703125" style="5" customWidth="1"/>
    <col min="15871" max="15871" width="40.7109375" style="5" customWidth="1"/>
    <col min="15872" max="15872" width="1" style="5" customWidth="1"/>
    <col min="15873" max="15873" width="0" style="5" hidden="1" customWidth="1"/>
    <col min="15874" max="15874" width="21.7109375" style="5" customWidth="1"/>
    <col min="15875" max="15875" width="0" style="5" hidden="1" customWidth="1"/>
    <col min="15876" max="15876" width="21.7109375" style="5" customWidth="1"/>
    <col min="15877" max="15877" width="3" style="5" customWidth="1"/>
    <col min="15878" max="15878" width="0" style="5" hidden="1" customWidth="1"/>
    <col min="15879" max="15880" width="21.7109375" style="5" customWidth="1"/>
    <col min="15881" max="16125" width="9.140625" style="5"/>
    <col min="16126" max="16126" width="1.5703125" style="5" customWidth="1"/>
    <col min="16127" max="16127" width="40.7109375" style="5" customWidth="1"/>
    <col min="16128" max="16128" width="1" style="5" customWidth="1"/>
    <col min="16129" max="16129" width="0" style="5" hidden="1" customWidth="1"/>
    <col min="16130" max="16130" width="21.7109375" style="5" customWidth="1"/>
    <col min="16131" max="16131" width="0" style="5" hidden="1" customWidth="1"/>
    <col min="16132" max="16132" width="21.7109375" style="5" customWidth="1"/>
    <col min="16133" max="16133" width="3" style="5" customWidth="1"/>
    <col min="16134" max="16134" width="0" style="5" hidden="1" customWidth="1"/>
    <col min="16135" max="16136" width="21.7109375" style="5" customWidth="1"/>
    <col min="16137" max="16384" width="9.140625" style="5"/>
  </cols>
  <sheetData>
    <row r="1" spans="1:9" s="1" customFormat="1">
      <c r="A1" s="1" t="s">
        <v>0</v>
      </c>
      <c r="D1" s="2"/>
      <c r="F1" s="3"/>
    </row>
    <row r="2" spans="1:9" s="1" customFormat="1">
      <c r="A2" s="1" t="s">
        <v>1</v>
      </c>
      <c r="D2" s="2"/>
      <c r="F2" s="3"/>
    </row>
    <row r="3" spans="1:9" s="1" customFormat="1">
      <c r="D3" s="2"/>
      <c r="F3" s="3"/>
    </row>
    <row r="4" spans="1:9" s="1" customFormat="1">
      <c r="A4" s="1" t="s">
        <v>115</v>
      </c>
      <c r="D4" s="2"/>
      <c r="F4" s="3"/>
    </row>
    <row r="5" spans="1:9">
      <c r="A5" s="4"/>
      <c r="B5" s="4"/>
    </row>
    <row r="6" spans="1:9">
      <c r="A6" s="1" t="s">
        <v>138</v>
      </c>
      <c r="B6" s="4"/>
    </row>
    <row r="7" spans="1:9">
      <c r="A7" s="4"/>
      <c r="B7" s="4"/>
    </row>
    <row r="8" spans="1:9" ht="15.75" customHeight="1">
      <c r="A8" s="4"/>
      <c r="B8" s="4"/>
      <c r="D8" s="78"/>
      <c r="E8" s="78"/>
      <c r="F8" s="8"/>
      <c r="G8" s="78"/>
      <c r="H8" s="78"/>
    </row>
    <row r="9" spans="1:9" ht="31.5">
      <c r="A9" s="4"/>
      <c r="B9" s="4"/>
      <c r="D9" s="58" t="s">
        <v>2</v>
      </c>
      <c r="E9" s="58" t="s">
        <v>112</v>
      </c>
      <c r="F9" s="8"/>
      <c r="G9" s="58" t="s">
        <v>2</v>
      </c>
      <c r="H9" s="58" t="s">
        <v>112</v>
      </c>
    </row>
    <row r="10" spans="1:9" ht="47.25">
      <c r="A10" s="4"/>
      <c r="B10" s="4"/>
      <c r="D10" s="58" t="s">
        <v>3</v>
      </c>
      <c r="E10" s="58" t="s">
        <v>4</v>
      </c>
      <c r="F10" s="8"/>
      <c r="G10" s="58" t="s">
        <v>5</v>
      </c>
      <c r="H10" s="58" t="s">
        <v>6</v>
      </c>
    </row>
    <row r="11" spans="1:9">
      <c r="A11" s="4"/>
      <c r="B11" s="4"/>
      <c r="D11" s="59" t="s">
        <v>105</v>
      </c>
      <c r="E11" s="65" t="s">
        <v>105</v>
      </c>
      <c r="F11" s="8"/>
      <c r="G11" s="70" t="s">
        <v>105</v>
      </c>
      <c r="H11" s="70" t="s">
        <v>105</v>
      </c>
    </row>
    <row r="12" spans="1:9">
      <c r="A12" s="4"/>
      <c r="B12" s="4"/>
      <c r="D12" s="58" t="s">
        <v>116</v>
      </c>
      <c r="E12" s="58" t="s">
        <v>117</v>
      </c>
      <c r="F12" s="8"/>
      <c r="G12" s="70" t="s">
        <v>116</v>
      </c>
      <c r="H12" s="70" t="s">
        <v>117</v>
      </c>
      <c r="I12" s="70"/>
    </row>
    <row r="13" spans="1:9">
      <c r="A13" s="4"/>
      <c r="B13" s="4"/>
      <c r="D13" s="58" t="s">
        <v>7</v>
      </c>
      <c r="E13" s="58" t="s">
        <v>7</v>
      </c>
      <c r="F13" s="8"/>
      <c r="G13" s="58" t="s">
        <v>7</v>
      </c>
      <c r="H13" s="58" t="s">
        <v>7</v>
      </c>
    </row>
    <row r="14" spans="1:9">
      <c r="A14" s="4"/>
      <c r="B14" s="4"/>
      <c r="D14" s="67"/>
      <c r="E14" s="76" t="s">
        <v>114</v>
      </c>
      <c r="F14" s="77"/>
      <c r="G14" s="76"/>
      <c r="H14" s="76" t="s">
        <v>114</v>
      </c>
    </row>
    <row r="15" spans="1:9">
      <c r="A15" s="4"/>
      <c r="B15" s="4"/>
      <c r="D15" s="2"/>
      <c r="E15" s="2"/>
      <c r="F15" s="8"/>
      <c r="G15" s="2"/>
      <c r="H15" s="2"/>
    </row>
    <row r="16" spans="1:9">
      <c r="A16" s="5" t="s">
        <v>8</v>
      </c>
      <c r="B16" s="4"/>
      <c r="D16" s="9">
        <v>550</v>
      </c>
      <c r="E16" s="9">
        <v>697</v>
      </c>
      <c r="F16" s="10"/>
      <c r="G16" s="9">
        <v>550</v>
      </c>
      <c r="H16" s="9">
        <v>697</v>
      </c>
    </row>
    <row r="17" spans="1:8">
      <c r="A17" s="4"/>
      <c r="B17" s="4"/>
      <c r="D17" s="9"/>
      <c r="E17" s="9"/>
      <c r="F17" s="10"/>
      <c r="G17" s="9"/>
      <c r="H17" s="9"/>
    </row>
    <row r="18" spans="1:8">
      <c r="A18" s="4" t="s">
        <v>9</v>
      </c>
      <c r="B18" s="4"/>
      <c r="D18" s="9">
        <v>2</v>
      </c>
      <c r="E18" s="9">
        <v>3</v>
      </c>
      <c r="F18" s="10"/>
      <c r="G18" s="9">
        <v>2</v>
      </c>
      <c r="H18" s="9">
        <v>3</v>
      </c>
    </row>
    <row r="19" spans="1:8">
      <c r="A19" s="4"/>
      <c r="B19" s="4"/>
      <c r="D19" s="9"/>
      <c r="E19" s="9"/>
      <c r="F19" s="10"/>
      <c r="G19" s="9"/>
      <c r="H19" s="9"/>
    </row>
    <row r="20" spans="1:8">
      <c r="A20" s="5" t="s">
        <v>10</v>
      </c>
      <c r="B20" s="4"/>
      <c r="D20" s="9">
        <v>-2737</v>
      </c>
      <c r="E20" s="9">
        <v>-2913</v>
      </c>
      <c r="F20" s="10"/>
      <c r="G20" s="9">
        <v>-2737</v>
      </c>
      <c r="H20" s="9">
        <v>-2913</v>
      </c>
    </row>
    <row r="21" spans="1:8">
      <c r="A21" s="4"/>
      <c r="B21" s="4"/>
      <c r="D21" s="11"/>
      <c r="E21" s="11"/>
      <c r="F21" s="11"/>
      <c r="G21" s="11"/>
      <c r="H21" s="11"/>
    </row>
    <row r="22" spans="1:8">
      <c r="A22" s="4" t="s">
        <v>11</v>
      </c>
      <c r="B22" s="4"/>
      <c r="D22" s="9">
        <v>-583</v>
      </c>
      <c r="E22" s="9">
        <v>0</v>
      </c>
      <c r="F22" s="10"/>
      <c r="G22" s="9">
        <v>-583</v>
      </c>
      <c r="H22" s="9">
        <v>0</v>
      </c>
    </row>
    <row r="23" spans="1:8">
      <c r="A23" s="4"/>
      <c r="B23" s="4"/>
      <c r="D23" s="12"/>
      <c r="E23" s="12"/>
      <c r="F23" s="10"/>
      <c r="G23" s="12"/>
      <c r="H23" s="12"/>
    </row>
    <row r="24" spans="1:8">
      <c r="A24" s="4" t="s">
        <v>106</v>
      </c>
      <c r="B24" s="4"/>
      <c r="D24" s="9">
        <f>SUM(D15:D23)</f>
        <v>-2768</v>
      </c>
      <c r="E24" s="9">
        <f>SUM(E15:E23)</f>
        <v>-2213</v>
      </c>
      <c r="F24" s="10"/>
      <c r="G24" s="9">
        <f>SUM(G15:G23)</f>
        <v>-2768</v>
      </c>
      <c r="H24" s="9">
        <f>SUM(H15:H23)</f>
        <v>-2213</v>
      </c>
    </row>
    <row r="25" spans="1:8">
      <c r="A25" s="4"/>
      <c r="B25" s="4"/>
      <c r="D25" s="9"/>
      <c r="E25" s="13"/>
      <c r="F25" s="11"/>
      <c r="G25" s="13"/>
      <c r="H25" s="13"/>
    </row>
    <row r="26" spans="1:8">
      <c r="A26" s="4" t="s">
        <v>12</v>
      </c>
      <c r="B26" s="4"/>
      <c r="D26" s="9">
        <v>0</v>
      </c>
      <c r="E26" s="9">
        <v>0</v>
      </c>
      <c r="F26" s="10"/>
      <c r="G26" s="9">
        <v>0</v>
      </c>
      <c r="H26" s="9">
        <v>0</v>
      </c>
    </row>
    <row r="27" spans="1:8">
      <c r="A27" s="4"/>
      <c r="B27" s="4"/>
      <c r="D27" s="12"/>
      <c r="E27" s="14"/>
      <c r="F27" s="11"/>
      <c r="G27" s="14"/>
      <c r="H27" s="14"/>
    </row>
    <row r="28" spans="1:8">
      <c r="A28" s="4" t="s">
        <v>107</v>
      </c>
      <c r="B28" s="4"/>
      <c r="D28" s="10">
        <f>SUM(D24:D27)</f>
        <v>-2768</v>
      </c>
      <c r="E28" s="10">
        <f>SUM(E24:E27)</f>
        <v>-2213</v>
      </c>
      <c r="F28" s="10"/>
      <c r="G28" s="10">
        <f>SUM(G24:G27)</f>
        <v>-2768</v>
      </c>
      <c r="H28" s="10">
        <f>SUM(H24:H27)</f>
        <v>-2213</v>
      </c>
    </row>
    <row r="29" spans="1:8">
      <c r="A29" s="4"/>
      <c r="B29" s="4"/>
      <c r="D29" s="9"/>
      <c r="E29" s="13"/>
      <c r="F29" s="11"/>
      <c r="G29" s="13"/>
      <c r="H29" s="13"/>
    </row>
    <row r="30" spans="1:8" s="7" customFormat="1">
      <c r="A30" s="7" t="s">
        <v>13</v>
      </c>
      <c r="D30" s="63">
        <v>0</v>
      </c>
      <c r="E30" s="15">
        <v>0</v>
      </c>
      <c r="F30" s="15"/>
      <c r="G30" s="15">
        <v>0</v>
      </c>
      <c r="H30" s="15">
        <v>0</v>
      </c>
    </row>
    <row r="31" spans="1:8" s="7" customFormat="1">
      <c r="A31" s="3"/>
      <c r="B31" s="3"/>
      <c r="D31" s="16"/>
    </row>
    <row r="32" spans="1:8" s="7" customFormat="1" ht="16.5" thickBot="1">
      <c r="A32" s="7" t="s">
        <v>108</v>
      </c>
      <c r="D32" s="17">
        <f>SUM(D28:D31)</f>
        <v>-2768</v>
      </c>
      <c r="E32" s="17">
        <f>SUM(E28:E31)</f>
        <v>-2213</v>
      </c>
      <c r="G32" s="17">
        <f>SUM(G28:G31)</f>
        <v>-2768</v>
      </c>
      <c r="H32" s="17">
        <f>SUM(H28:H31)</f>
        <v>-2213</v>
      </c>
    </row>
    <row r="33" spans="1:8" s="7" customFormat="1">
      <c r="A33" s="3"/>
      <c r="B33" s="3"/>
      <c r="D33" s="16"/>
    </row>
    <row r="34" spans="1:8" s="7" customFormat="1">
      <c r="A34" s="7" t="s">
        <v>109</v>
      </c>
      <c r="D34" s="16"/>
    </row>
    <row r="35" spans="1:8" s="7" customFormat="1">
      <c r="A35" s="18" t="s">
        <v>14</v>
      </c>
      <c r="B35" s="18"/>
      <c r="D35" s="10">
        <v>-2768</v>
      </c>
      <c r="E35" s="10">
        <f>E32</f>
        <v>-2213</v>
      </c>
      <c r="F35" s="10"/>
      <c r="G35" s="10">
        <v>-2768</v>
      </c>
      <c r="H35" s="10">
        <f>H32</f>
        <v>-2213</v>
      </c>
    </row>
    <row r="36" spans="1:8" s="7" customFormat="1">
      <c r="A36" s="18" t="s">
        <v>15</v>
      </c>
      <c r="B36" s="18"/>
      <c r="D36" s="12">
        <v>0</v>
      </c>
      <c r="E36" s="12">
        <v>0</v>
      </c>
      <c r="F36" s="10"/>
      <c r="G36" s="12">
        <v>0</v>
      </c>
      <c r="H36" s="12">
        <v>0</v>
      </c>
    </row>
    <row r="37" spans="1:8" s="7" customFormat="1" ht="16.5" thickBot="1">
      <c r="A37" s="18"/>
      <c r="B37" s="18"/>
      <c r="D37" s="66">
        <f>SUM(D35:D36)</f>
        <v>-2768</v>
      </c>
      <c r="E37" s="66">
        <f t="shared" ref="E37:H37" si="0">SUM(E35:E36)</f>
        <v>-2213</v>
      </c>
      <c r="F37" s="10"/>
      <c r="G37" s="66">
        <f t="shared" si="0"/>
        <v>-2768</v>
      </c>
      <c r="H37" s="66">
        <f t="shared" si="0"/>
        <v>-2213</v>
      </c>
    </row>
    <row r="38" spans="1:8" s="7" customFormat="1">
      <c r="A38" s="18"/>
      <c r="B38" s="18"/>
      <c r="D38" s="10"/>
      <c r="E38" s="10"/>
      <c r="F38" s="10"/>
      <c r="G38" s="10"/>
      <c r="H38" s="10"/>
    </row>
    <row r="39" spans="1:8" s="7" customFormat="1">
      <c r="A39" s="3"/>
      <c r="D39" s="20"/>
    </row>
    <row r="40" spans="1:8" s="7" customFormat="1">
      <c r="A40" s="7" t="s">
        <v>110</v>
      </c>
      <c r="D40" s="16"/>
    </row>
    <row r="41" spans="1:8" s="7" customFormat="1">
      <c r="A41" s="18" t="s">
        <v>14</v>
      </c>
      <c r="B41" s="18"/>
      <c r="D41" s="11">
        <v>-2768</v>
      </c>
      <c r="E41" s="11">
        <f>E32</f>
        <v>-2213</v>
      </c>
      <c r="F41" s="11"/>
      <c r="G41" s="11">
        <v>-2768</v>
      </c>
      <c r="H41" s="11">
        <f>H35</f>
        <v>-2213</v>
      </c>
    </row>
    <row r="42" spans="1:8" s="7" customFormat="1">
      <c r="A42" s="18" t="s">
        <v>15</v>
      </c>
      <c r="B42" s="18"/>
      <c r="D42" s="11">
        <v>0</v>
      </c>
      <c r="E42" s="11">
        <v>0</v>
      </c>
      <c r="F42" s="11"/>
      <c r="G42" s="12">
        <v>0</v>
      </c>
      <c r="H42" s="11">
        <f>H36</f>
        <v>0</v>
      </c>
    </row>
    <row r="43" spans="1:8" s="7" customFormat="1" ht="16.5" thickBot="1">
      <c r="D43" s="19">
        <f>SUM(D41:D42)</f>
        <v>-2768</v>
      </c>
      <c r="E43" s="19">
        <f>SUM(E41:E42)</f>
        <v>-2213</v>
      </c>
      <c r="F43" s="11"/>
      <c r="G43" s="19">
        <f>SUM(G41:G42)</f>
        <v>-2768</v>
      </c>
      <c r="H43" s="19">
        <f>SUM(H41:H42)</f>
        <v>-2213</v>
      </c>
    </row>
    <row r="44" spans="1:8" s="7" customFormat="1">
      <c r="D44" s="11"/>
      <c r="E44" s="11"/>
      <c r="F44" s="11"/>
      <c r="G44" s="11"/>
      <c r="H44" s="11"/>
    </row>
    <row r="45" spans="1:8" s="7" customFormat="1">
      <c r="D45" s="11"/>
      <c r="E45" s="11"/>
      <c r="F45" s="11"/>
      <c r="G45" s="11"/>
      <c r="H45" s="11"/>
    </row>
    <row r="46" spans="1:8" s="7" customFormat="1">
      <c r="A46" s="7" t="s">
        <v>111</v>
      </c>
      <c r="D46" s="15">
        <f>D35/D56*100000</f>
        <v>-0.35628817741091767</v>
      </c>
      <c r="E46" s="15">
        <f>E28/706272*100</f>
        <v>-0.31333537220787461</v>
      </c>
      <c r="F46" s="11"/>
      <c r="G46" s="15">
        <f>G35/D56*100000</f>
        <v>-0.35628817741091767</v>
      </c>
      <c r="H46" s="15">
        <f>H28/706272*100</f>
        <v>-0.31333537220787461</v>
      </c>
    </row>
    <row r="47" spans="1:8" s="7" customFormat="1">
      <c r="D47" s="11"/>
      <c r="E47" s="11"/>
      <c r="F47" s="11"/>
      <c r="G47" s="11"/>
      <c r="H47" s="11"/>
    </row>
    <row r="48" spans="1:8" s="7" customFormat="1">
      <c r="D48" s="11"/>
      <c r="E48" s="11"/>
      <c r="F48" s="11"/>
      <c r="G48" s="11"/>
      <c r="H48" s="11"/>
    </row>
    <row r="49" spans="1:8" s="7" customFormat="1">
      <c r="D49" s="11"/>
      <c r="E49" s="11"/>
      <c r="F49" s="11"/>
      <c r="G49" s="11"/>
      <c r="H49" s="11"/>
    </row>
    <row r="50" spans="1:8" s="7" customFormat="1" ht="19.5" customHeight="1">
      <c r="A50" s="79" t="s">
        <v>119</v>
      </c>
      <c r="B50" s="79"/>
      <c r="C50" s="79"/>
      <c r="D50" s="79"/>
      <c r="E50" s="79"/>
      <c r="F50" s="79"/>
      <c r="G50" s="79"/>
      <c r="H50" s="79"/>
    </row>
    <row r="51" spans="1:8" s="7" customFormat="1" ht="30.75" customHeight="1">
      <c r="A51" s="79"/>
      <c r="B51" s="79"/>
      <c r="C51" s="79"/>
      <c r="D51" s="79"/>
      <c r="E51" s="79"/>
      <c r="F51" s="79"/>
      <c r="G51" s="79"/>
      <c r="H51" s="79"/>
    </row>
    <row r="52" spans="1:8" s="7" customFormat="1">
      <c r="D52" s="11"/>
      <c r="E52" s="11"/>
      <c r="F52" s="11"/>
      <c r="G52" s="11"/>
      <c r="H52" s="11"/>
    </row>
    <row r="53" spans="1:8" s="7" customFormat="1">
      <c r="B53" s="60" t="s">
        <v>97</v>
      </c>
      <c r="C53" s="60"/>
      <c r="D53" s="60" t="s">
        <v>98</v>
      </c>
      <c r="E53" s="60" t="s">
        <v>99</v>
      </c>
      <c r="F53" s="60"/>
      <c r="G53" s="60" t="s">
        <v>100</v>
      </c>
      <c r="H53" s="60" t="s">
        <v>101</v>
      </c>
    </row>
    <row r="54" spans="1:8" s="7" customFormat="1">
      <c r="B54" s="60" t="s">
        <v>102</v>
      </c>
      <c r="C54" s="60"/>
      <c r="D54" s="61">
        <v>706272000</v>
      </c>
      <c r="E54" s="60">
        <f>31+30+31+30+31+31+30+31+30+31+31+28+31+30+20</f>
        <v>446</v>
      </c>
      <c r="F54" s="60"/>
      <c r="G54" s="62">
        <f>D54</f>
        <v>706272000</v>
      </c>
      <c r="H54" s="62">
        <f>G54*E54/518</f>
        <v>608102918.91891897</v>
      </c>
    </row>
    <row r="55" spans="1:8" s="7" customFormat="1">
      <c r="B55" s="60" t="s">
        <v>104</v>
      </c>
      <c r="C55" s="60"/>
      <c r="D55" s="61">
        <v>70627200</v>
      </c>
      <c r="E55" s="60">
        <f>11+30+31</f>
        <v>72</v>
      </c>
      <c r="F55" s="60"/>
      <c r="G55" s="62">
        <f>G54+D55</f>
        <v>776899200</v>
      </c>
      <c r="H55" s="62">
        <f>G55*E55/518</f>
        <v>107985989.1891892</v>
      </c>
    </row>
    <row r="56" spans="1:8" s="7" customFormat="1">
      <c r="B56" s="60" t="s">
        <v>103</v>
      </c>
      <c r="C56" s="60"/>
      <c r="D56" s="61">
        <f>SUM(D54:D55)</f>
        <v>776899200</v>
      </c>
      <c r="E56" s="60"/>
      <c r="F56" s="60"/>
      <c r="G56" s="60"/>
      <c r="H56" s="62">
        <f>SUM(H54:H55)</f>
        <v>716088908.10810816</v>
      </c>
    </row>
    <row r="57" spans="1:8" s="7" customFormat="1">
      <c r="D57" s="11"/>
      <c r="E57" s="11"/>
      <c r="F57" s="11"/>
      <c r="G57" s="11"/>
      <c r="H57" s="11"/>
    </row>
    <row r="58" spans="1:8" s="7" customFormat="1">
      <c r="B58" s="3"/>
      <c r="D58" s="11"/>
      <c r="E58" s="11"/>
      <c r="F58" s="11"/>
      <c r="G58" s="11"/>
      <c r="H58" s="11"/>
    </row>
    <row r="59" spans="1:8" s="7" customFormat="1">
      <c r="D59" s="11"/>
      <c r="E59" s="11"/>
      <c r="F59" s="11"/>
      <c r="G59" s="11"/>
      <c r="H59" s="11"/>
    </row>
    <row r="60" spans="1:8" s="7" customFormat="1">
      <c r="B60" s="3"/>
      <c r="D60" s="11"/>
      <c r="E60" s="11"/>
      <c r="F60" s="11"/>
      <c r="G60" s="11"/>
      <c r="H60" s="11"/>
    </row>
    <row r="61" spans="1:8" s="7" customFormat="1">
      <c r="D61" s="11"/>
      <c r="E61" s="11"/>
      <c r="F61" s="11"/>
      <c r="G61" s="11"/>
      <c r="H61" s="11"/>
    </row>
    <row r="62" spans="1:8" s="7" customFormat="1">
      <c r="D62" s="11"/>
      <c r="E62" s="11"/>
      <c r="F62" s="11"/>
      <c r="G62" s="11"/>
      <c r="H62" s="11"/>
    </row>
    <row r="63" spans="1:8" s="7" customFormat="1">
      <c r="D63" s="11"/>
      <c r="E63" s="11"/>
      <c r="F63" s="11"/>
      <c r="G63" s="11"/>
      <c r="H63" s="11"/>
    </row>
    <row r="64" spans="1:8" s="7" customFormat="1">
      <c r="D64" s="11"/>
      <c r="E64" s="11"/>
      <c r="F64" s="11"/>
      <c r="G64" s="11"/>
      <c r="H64" s="11"/>
    </row>
    <row r="65" spans="2:8" s="7" customFormat="1">
      <c r="D65" s="11"/>
      <c r="E65" s="11"/>
      <c r="F65" s="11"/>
      <c r="G65" s="11"/>
      <c r="H65" s="11"/>
    </row>
    <row r="66" spans="2:8" s="7" customFormat="1">
      <c r="B66" s="3"/>
      <c r="D66" s="11"/>
      <c r="E66" s="11"/>
      <c r="F66" s="11"/>
      <c r="G66" s="11"/>
      <c r="H66" s="11"/>
    </row>
    <row r="67" spans="2:8" s="7" customFormat="1">
      <c r="D67" s="11"/>
      <c r="E67" s="11"/>
      <c r="F67" s="11"/>
      <c r="G67" s="11"/>
      <c r="H67" s="11"/>
    </row>
    <row r="68" spans="2:8" s="7" customFormat="1">
      <c r="B68" s="3"/>
      <c r="D68" s="11"/>
      <c r="E68" s="11"/>
      <c r="F68" s="11"/>
      <c r="G68" s="11"/>
      <c r="H68" s="11"/>
    </row>
    <row r="69" spans="2:8" s="7" customFormat="1">
      <c r="D69" s="11"/>
      <c r="E69" s="11"/>
      <c r="F69" s="11"/>
      <c r="G69" s="11"/>
      <c r="H69" s="11"/>
    </row>
    <row r="70" spans="2:8" s="7" customFormat="1">
      <c r="D70" s="11"/>
      <c r="E70" s="11"/>
      <c r="F70" s="11"/>
      <c r="G70" s="11"/>
      <c r="H70" s="11"/>
    </row>
    <row r="71" spans="2:8" s="7" customFormat="1">
      <c r="D71" s="11"/>
      <c r="E71" s="11"/>
      <c r="F71" s="11"/>
      <c r="G71" s="11"/>
      <c r="H71" s="11"/>
    </row>
    <row r="72" spans="2:8" s="7" customFormat="1">
      <c r="D72" s="11"/>
      <c r="E72" s="11"/>
      <c r="F72" s="11"/>
      <c r="G72" s="11"/>
      <c r="H72" s="11"/>
    </row>
    <row r="73" spans="2:8" s="7" customFormat="1">
      <c r="D73" s="11"/>
      <c r="E73" s="11"/>
      <c r="F73" s="11"/>
      <c r="G73" s="11"/>
      <c r="H73" s="11"/>
    </row>
    <row r="74" spans="2:8" s="7" customFormat="1">
      <c r="B74" s="3"/>
      <c r="D74" s="11"/>
      <c r="E74" s="11"/>
      <c r="F74" s="11"/>
      <c r="G74" s="11"/>
      <c r="H74" s="11"/>
    </row>
    <row r="75" spans="2:8" s="7" customFormat="1">
      <c r="D75" s="11"/>
      <c r="E75" s="11"/>
      <c r="F75" s="11"/>
      <c r="G75" s="11"/>
      <c r="H75" s="11"/>
    </row>
    <row r="76" spans="2:8" s="7" customFormat="1">
      <c r="D76" s="11"/>
      <c r="E76" s="11"/>
      <c r="F76" s="11"/>
      <c r="G76" s="11"/>
      <c r="H76" s="11"/>
    </row>
    <row r="77" spans="2:8" s="7" customFormat="1">
      <c r="D77" s="11"/>
      <c r="E77" s="11"/>
      <c r="F77" s="11"/>
      <c r="G77" s="11"/>
      <c r="H77" s="11"/>
    </row>
    <row r="78" spans="2:8" s="7" customFormat="1">
      <c r="D78" s="11"/>
      <c r="E78" s="11"/>
      <c r="F78" s="11"/>
      <c r="G78" s="11"/>
      <c r="H78" s="11"/>
    </row>
    <row r="79" spans="2:8" s="7" customFormat="1">
      <c r="D79" s="11"/>
      <c r="E79" s="11"/>
      <c r="F79" s="11"/>
      <c r="G79" s="11"/>
      <c r="H79" s="11"/>
    </row>
    <row r="80" spans="2:8" s="7" customFormat="1">
      <c r="D80" s="11"/>
      <c r="E80" s="11"/>
      <c r="F80" s="11"/>
      <c r="G80" s="11"/>
      <c r="H80" s="11"/>
    </row>
    <row r="81" spans="2:8" s="7" customFormat="1">
      <c r="D81" s="11"/>
      <c r="E81" s="11"/>
      <c r="F81" s="11"/>
      <c r="G81" s="11"/>
      <c r="H81" s="11"/>
    </row>
    <row r="82" spans="2:8" s="7" customFormat="1">
      <c r="D82" s="11"/>
      <c r="E82" s="11"/>
      <c r="F82" s="11"/>
      <c r="G82" s="11"/>
      <c r="H82" s="11"/>
    </row>
    <row r="83" spans="2:8" s="7" customFormat="1">
      <c r="D83" s="11"/>
      <c r="E83" s="11"/>
      <c r="F83" s="11"/>
      <c r="G83" s="11"/>
      <c r="H83" s="11"/>
    </row>
    <row r="84" spans="2:8" s="7" customFormat="1">
      <c r="D84" s="11"/>
      <c r="E84" s="11"/>
      <c r="F84" s="11"/>
      <c r="G84" s="11"/>
      <c r="H84" s="11"/>
    </row>
    <row r="85" spans="2:8" s="7" customFormat="1">
      <c r="D85" s="11"/>
      <c r="E85" s="11"/>
      <c r="F85" s="11"/>
      <c r="G85" s="11"/>
      <c r="H85" s="11"/>
    </row>
    <row r="86" spans="2:8" s="7" customFormat="1">
      <c r="D86" s="11"/>
      <c r="E86" s="11"/>
      <c r="F86" s="11"/>
      <c r="G86" s="11"/>
      <c r="H86" s="11"/>
    </row>
    <row r="87" spans="2:8" s="7" customFormat="1">
      <c r="D87" s="11"/>
      <c r="E87" s="11"/>
      <c r="F87" s="11"/>
      <c r="G87" s="11"/>
      <c r="H87" s="11"/>
    </row>
    <row r="88" spans="2:8" s="7" customFormat="1">
      <c r="D88" s="11"/>
      <c r="E88" s="11"/>
      <c r="F88" s="11"/>
      <c r="G88" s="11"/>
      <c r="H88" s="11"/>
    </row>
    <row r="89" spans="2:8" s="7" customFormat="1">
      <c r="B89" s="3"/>
      <c r="D89" s="11"/>
      <c r="E89" s="11"/>
      <c r="F89" s="11"/>
      <c r="G89" s="11"/>
      <c r="H89" s="11"/>
    </row>
    <row r="90" spans="2:8" s="7" customFormat="1">
      <c r="B90" s="3"/>
      <c r="D90" s="11"/>
      <c r="E90" s="11"/>
      <c r="F90" s="11"/>
      <c r="G90" s="11"/>
      <c r="H90" s="11"/>
    </row>
    <row r="91" spans="2:8" s="7" customFormat="1">
      <c r="B91" s="3"/>
      <c r="D91" s="11"/>
      <c r="E91" s="11"/>
      <c r="F91" s="11"/>
      <c r="G91" s="11"/>
      <c r="H91" s="11"/>
    </row>
    <row r="92" spans="2:8" s="7" customFormat="1">
      <c r="D92" s="11"/>
      <c r="E92" s="11"/>
      <c r="F92" s="11"/>
      <c r="G92" s="11"/>
      <c r="H92" s="11"/>
    </row>
    <row r="93" spans="2:8" s="7" customFormat="1">
      <c r="D93" s="15"/>
      <c r="E93" s="15"/>
      <c r="F93" s="15"/>
      <c r="G93" s="15"/>
      <c r="H93" s="15"/>
    </row>
    <row r="94" spans="2:8" s="7" customFormat="1">
      <c r="D94" s="16"/>
    </row>
    <row r="95" spans="2:8" s="7" customFormat="1">
      <c r="D95" s="16"/>
    </row>
    <row r="96" spans="2:8" s="7" customFormat="1">
      <c r="D96" s="20"/>
      <c r="E96" s="20"/>
      <c r="F96" s="20"/>
      <c r="G96" s="20"/>
      <c r="H96" s="20"/>
    </row>
    <row r="97" spans="4:4" s="7" customFormat="1">
      <c r="D97" s="16"/>
    </row>
  </sheetData>
  <mergeCells count="3">
    <mergeCell ref="D8:E8"/>
    <mergeCell ref="G8:H8"/>
    <mergeCell ref="A50:H51"/>
  </mergeCell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64"/>
  <sheetViews>
    <sheetView view="pageBreakPreview" topLeftCell="A15" zoomScaleNormal="100" zoomScaleSheetLayoutView="100" workbookViewId="0">
      <selection activeCell="B29" sqref="B29"/>
    </sheetView>
  </sheetViews>
  <sheetFormatPr defaultRowHeight="15.75"/>
  <cols>
    <col min="1" max="1" width="45.5703125" style="4" bestFit="1" customWidth="1"/>
    <col min="2" max="2" width="20.7109375" style="4" customWidth="1"/>
    <col min="3" max="3" width="1.7109375" style="4" customWidth="1"/>
    <col min="4" max="4" width="20.7109375" style="4" customWidth="1"/>
    <col min="5" max="5" width="9.140625" style="4"/>
    <col min="6" max="6" width="9.140625" style="4" hidden="1" customWidth="1"/>
    <col min="7" max="252" width="9.140625" style="4"/>
    <col min="253" max="253" width="45.5703125" style="4" bestFit="1" customWidth="1"/>
    <col min="254" max="254" width="20.7109375" style="4" customWidth="1"/>
    <col min="255" max="255" width="16.7109375" style="4" customWidth="1"/>
    <col min="256" max="256" width="20.7109375" style="4" customWidth="1"/>
    <col min="257" max="257" width="16.7109375" style="4" customWidth="1"/>
    <col min="258" max="258" width="20.7109375" style="4" customWidth="1"/>
    <col min="259" max="259" width="1.7109375" style="4" customWidth="1"/>
    <col min="260" max="260" width="20.7109375" style="4" customWidth="1"/>
    <col min="261" max="261" width="9.140625" style="4"/>
    <col min="262" max="262" width="0" style="4" hidden="1" customWidth="1"/>
    <col min="263" max="508" width="9.140625" style="4"/>
    <col min="509" max="509" width="45.5703125" style="4" bestFit="1" customWidth="1"/>
    <col min="510" max="510" width="20.7109375" style="4" customWidth="1"/>
    <col min="511" max="511" width="16.7109375" style="4" customWidth="1"/>
    <col min="512" max="512" width="20.7109375" style="4" customWidth="1"/>
    <col min="513" max="513" width="16.7109375" style="4" customWidth="1"/>
    <col min="514" max="514" width="20.7109375" style="4" customWidth="1"/>
    <col min="515" max="515" width="1.7109375" style="4" customWidth="1"/>
    <col min="516" max="516" width="20.7109375" style="4" customWidth="1"/>
    <col min="517" max="517" width="9.140625" style="4"/>
    <col min="518" max="518" width="0" style="4" hidden="1" customWidth="1"/>
    <col min="519" max="764" width="9.140625" style="4"/>
    <col min="765" max="765" width="45.5703125" style="4" bestFit="1" customWidth="1"/>
    <col min="766" max="766" width="20.7109375" style="4" customWidth="1"/>
    <col min="767" max="767" width="16.7109375" style="4" customWidth="1"/>
    <col min="768" max="768" width="20.7109375" style="4" customWidth="1"/>
    <col min="769" max="769" width="16.7109375" style="4" customWidth="1"/>
    <col min="770" max="770" width="20.7109375" style="4" customWidth="1"/>
    <col min="771" max="771" width="1.7109375" style="4" customWidth="1"/>
    <col min="772" max="772" width="20.7109375" style="4" customWidth="1"/>
    <col min="773" max="773" width="9.140625" style="4"/>
    <col min="774" max="774" width="0" style="4" hidden="1" customWidth="1"/>
    <col min="775" max="1020" width="9.140625" style="4"/>
    <col min="1021" max="1021" width="45.5703125" style="4" bestFit="1" customWidth="1"/>
    <col min="1022" max="1022" width="20.7109375" style="4" customWidth="1"/>
    <col min="1023" max="1023" width="16.7109375" style="4" customWidth="1"/>
    <col min="1024" max="1024" width="20.7109375" style="4" customWidth="1"/>
    <col min="1025" max="1025" width="16.7109375" style="4" customWidth="1"/>
    <col min="1026" max="1026" width="20.7109375" style="4" customWidth="1"/>
    <col min="1027" max="1027" width="1.7109375" style="4" customWidth="1"/>
    <col min="1028" max="1028" width="20.7109375" style="4" customWidth="1"/>
    <col min="1029" max="1029" width="9.140625" style="4"/>
    <col min="1030" max="1030" width="0" style="4" hidden="1" customWidth="1"/>
    <col min="1031" max="1276" width="9.140625" style="4"/>
    <col min="1277" max="1277" width="45.5703125" style="4" bestFit="1" customWidth="1"/>
    <col min="1278" max="1278" width="20.7109375" style="4" customWidth="1"/>
    <col min="1279" max="1279" width="16.7109375" style="4" customWidth="1"/>
    <col min="1280" max="1280" width="20.7109375" style="4" customWidth="1"/>
    <col min="1281" max="1281" width="16.7109375" style="4" customWidth="1"/>
    <col min="1282" max="1282" width="20.7109375" style="4" customWidth="1"/>
    <col min="1283" max="1283" width="1.7109375" style="4" customWidth="1"/>
    <col min="1284" max="1284" width="20.7109375" style="4" customWidth="1"/>
    <col min="1285" max="1285" width="9.140625" style="4"/>
    <col min="1286" max="1286" width="0" style="4" hidden="1" customWidth="1"/>
    <col min="1287" max="1532" width="9.140625" style="4"/>
    <col min="1533" max="1533" width="45.5703125" style="4" bestFit="1" customWidth="1"/>
    <col min="1534" max="1534" width="20.7109375" style="4" customWidth="1"/>
    <col min="1535" max="1535" width="16.7109375" style="4" customWidth="1"/>
    <col min="1536" max="1536" width="20.7109375" style="4" customWidth="1"/>
    <col min="1537" max="1537" width="16.7109375" style="4" customWidth="1"/>
    <col min="1538" max="1538" width="20.7109375" style="4" customWidth="1"/>
    <col min="1539" max="1539" width="1.7109375" style="4" customWidth="1"/>
    <col min="1540" max="1540" width="20.7109375" style="4" customWidth="1"/>
    <col min="1541" max="1541" width="9.140625" style="4"/>
    <col min="1542" max="1542" width="0" style="4" hidden="1" customWidth="1"/>
    <col min="1543" max="1788" width="9.140625" style="4"/>
    <col min="1789" max="1789" width="45.5703125" style="4" bestFit="1" customWidth="1"/>
    <col min="1790" max="1790" width="20.7109375" style="4" customWidth="1"/>
    <col min="1791" max="1791" width="16.7109375" style="4" customWidth="1"/>
    <col min="1792" max="1792" width="20.7109375" style="4" customWidth="1"/>
    <col min="1793" max="1793" width="16.7109375" style="4" customWidth="1"/>
    <col min="1794" max="1794" width="20.7109375" style="4" customWidth="1"/>
    <col min="1795" max="1795" width="1.7109375" style="4" customWidth="1"/>
    <col min="1796" max="1796" width="20.7109375" style="4" customWidth="1"/>
    <col min="1797" max="1797" width="9.140625" style="4"/>
    <col min="1798" max="1798" width="0" style="4" hidden="1" customWidth="1"/>
    <col min="1799" max="2044" width="9.140625" style="4"/>
    <col min="2045" max="2045" width="45.5703125" style="4" bestFit="1" customWidth="1"/>
    <col min="2046" max="2046" width="20.7109375" style="4" customWidth="1"/>
    <col min="2047" max="2047" width="16.7109375" style="4" customWidth="1"/>
    <col min="2048" max="2048" width="20.7109375" style="4" customWidth="1"/>
    <col min="2049" max="2049" width="16.7109375" style="4" customWidth="1"/>
    <col min="2050" max="2050" width="20.7109375" style="4" customWidth="1"/>
    <col min="2051" max="2051" width="1.7109375" style="4" customWidth="1"/>
    <col min="2052" max="2052" width="20.7109375" style="4" customWidth="1"/>
    <col min="2053" max="2053" width="9.140625" style="4"/>
    <col min="2054" max="2054" width="0" style="4" hidden="1" customWidth="1"/>
    <col min="2055" max="2300" width="9.140625" style="4"/>
    <col min="2301" max="2301" width="45.5703125" style="4" bestFit="1" customWidth="1"/>
    <col min="2302" max="2302" width="20.7109375" style="4" customWidth="1"/>
    <col min="2303" max="2303" width="16.7109375" style="4" customWidth="1"/>
    <col min="2304" max="2304" width="20.7109375" style="4" customWidth="1"/>
    <col min="2305" max="2305" width="16.7109375" style="4" customWidth="1"/>
    <col min="2306" max="2306" width="20.7109375" style="4" customWidth="1"/>
    <col min="2307" max="2307" width="1.7109375" style="4" customWidth="1"/>
    <col min="2308" max="2308" width="20.7109375" style="4" customWidth="1"/>
    <col min="2309" max="2309" width="9.140625" style="4"/>
    <col min="2310" max="2310" width="0" style="4" hidden="1" customWidth="1"/>
    <col min="2311" max="2556" width="9.140625" style="4"/>
    <col min="2557" max="2557" width="45.5703125" style="4" bestFit="1" customWidth="1"/>
    <col min="2558" max="2558" width="20.7109375" style="4" customWidth="1"/>
    <col min="2559" max="2559" width="16.7109375" style="4" customWidth="1"/>
    <col min="2560" max="2560" width="20.7109375" style="4" customWidth="1"/>
    <col min="2561" max="2561" width="16.7109375" style="4" customWidth="1"/>
    <col min="2562" max="2562" width="20.7109375" style="4" customWidth="1"/>
    <col min="2563" max="2563" width="1.7109375" style="4" customWidth="1"/>
    <col min="2564" max="2564" width="20.7109375" style="4" customWidth="1"/>
    <col min="2565" max="2565" width="9.140625" style="4"/>
    <col min="2566" max="2566" width="0" style="4" hidden="1" customWidth="1"/>
    <col min="2567" max="2812" width="9.140625" style="4"/>
    <col min="2813" max="2813" width="45.5703125" style="4" bestFit="1" customWidth="1"/>
    <col min="2814" max="2814" width="20.7109375" style="4" customWidth="1"/>
    <col min="2815" max="2815" width="16.7109375" style="4" customWidth="1"/>
    <col min="2816" max="2816" width="20.7109375" style="4" customWidth="1"/>
    <col min="2817" max="2817" width="16.7109375" style="4" customWidth="1"/>
    <col min="2818" max="2818" width="20.7109375" style="4" customWidth="1"/>
    <col min="2819" max="2819" width="1.7109375" style="4" customWidth="1"/>
    <col min="2820" max="2820" width="20.7109375" style="4" customWidth="1"/>
    <col min="2821" max="2821" width="9.140625" style="4"/>
    <col min="2822" max="2822" width="0" style="4" hidden="1" customWidth="1"/>
    <col min="2823" max="3068" width="9.140625" style="4"/>
    <col min="3069" max="3069" width="45.5703125" style="4" bestFit="1" customWidth="1"/>
    <col min="3070" max="3070" width="20.7109375" style="4" customWidth="1"/>
    <col min="3071" max="3071" width="16.7109375" style="4" customWidth="1"/>
    <col min="3072" max="3072" width="20.7109375" style="4" customWidth="1"/>
    <col min="3073" max="3073" width="16.7109375" style="4" customWidth="1"/>
    <col min="3074" max="3074" width="20.7109375" style="4" customWidth="1"/>
    <col min="3075" max="3075" width="1.7109375" style="4" customWidth="1"/>
    <col min="3076" max="3076" width="20.7109375" style="4" customWidth="1"/>
    <col min="3077" max="3077" width="9.140625" style="4"/>
    <col min="3078" max="3078" width="0" style="4" hidden="1" customWidth="1"/>
    <col min="3079" max="3324" width="9.140625" style="4"/>
    <col min="3325" max="3325" width="45.5703125" style="4" bestFit="1" customWidth="1"/>
    <col min="3326" max="3326" width="20.7109375" style="4" customWidth="1"/>
    <col min="3327" max="3327" width="16.7109375" style="4" customWidth="1"/>
    <col min="3328" max="3328" width="20.7109375" style="4" customWidth="1"/>
    <col min="3329" max="3329" width="16.7109375" style="4" customWidth="1"/>
    <col min="3330" max="3330" width="20.7109375" style="4" customWidth="1"/>
    <col min="3331" max="3331" width="1.7109375" style="4" customWidth="1"/>
    <col min="3332" max="3332" width="20.7109375" style="4" customWidth="1"/>
    <col min="3333" max="3333" width="9.140625" style="4"/>
    <col min="3334" max="3334" width="0" style="4" hidden="1" customWidth="1"/>
    <col min="3335" max="3580" width="9.140625" style="4"/>
    <col min="3581" max="3581" width="45.5703125" style="4" bestFit="1" customWidth="1"/>
    <col min="3582" max="3582" width="20.7109375" style="4" customWidth="1"/>
    <col min="3583" max="3583" width="16.7109375" style="4" customWidth="1"/>
    <col min="3584" max="3584" width="20.7109375" style="4" customWidth="1"/>
    <col min="3585" max="3585" width="16.7109375" style="4" customWidth="1"/>
    <col min="3586" max="3586" width="20.7109375" style="4" customWidth="1"/>
    <col min="3587" max="3587" width="1.7109375" style="4" customWidth="1"/>
    <col min="3588" max="3588" width="20.7109375" style="4" customWidth="1"/>
    <col min="3589" max="3589" width="9.140625" style="4"/>
    <col min="3590" max="3590" width="0" style="4" hidden="1" customWidth="1"/>
    <col min="3591" max="3836" width="9.140625" style="4"/>
    <col min="3837" max="3837" width="45.5703125" style="4" bestFit="1" customWidth="1"/>
    <col min="3838" max="3838" width="20.7109375" style="4" customWidth="1"/>
    <col min="3839" max="3839" width="16.7109375" style="4" customWidth="1"/>
    <col min="3840" max="3840" width="20.7109375" style="4" customWidth="1"/>
    <col min="3841" max="3841" width="16.7109375" style="4" customWidth="1"/>
    <col min="3842" max="3842" width="20.7109375" style="4" customWidth="1"/>
    <col min="3843" max="3843" width="1.7109375" style="4" customWidth="1"/>
    <col min="3844" max="3844" width="20.7109375" style="4" customWidth="1"/>
    <col min="3845" max="3845" width="9.140625" style="4"/>
    <col min="3846" max="3846" width="0" style="4" hidden="1" customWidth="1"/>
    <col min="3847" max="4092" width="9.140625" style="4"/>
    <col min="4093" max="4093" width="45.5703125" style="4" bestFit="1" customWidth="1"/>
    <col min="4094" max="4094" width="20.7109375" style="4" customWidth="1"/>
    <col min="4095" max="4095" width="16.7109375" style="4" customWidth="1"/>
    <col min="4096" max="4096" width="20.7109375" style="4" customWidth="1"/>
    <col min="4097" max="4097" width="16.7109375" style="4" customWidth="1"/>
    <col min="4098" max="4098" width="20.7109375" style="4" customWidth="1"/>
    <col min="4099" max="4099" width="1.7109375" style="4" customWidth="1"/>
    <col min="4100" max="4100" width="20.7109375" style="4" customWidth="1"/>
    <col min="4101" max="4101" width="9.140625" style="4"/>
    <col min="4102" max="4102" width="0" style="4" hidden="1" customWidth="1"/>
    <col min="4103" max="4348" width="9.140625" style="4"/>
    <col min="4349" max="4349" width="45.5703125" style="4" bestFit="1" customWidth="1"/>
    <col min="4350" max="4350" width="20.7109375" style="4" customWidth="1"/>
    <col min="4351" max="4351" width="16.7109375" style="4" customWidth="1"/>
    <col min="4352" max="4352" width="20.7109375" style="4" customWidth="1"/>
    <col min="4353" max="4353" width="16.7109375" style="4" customWidth="1"/>
    <col min="4354" max="4354" width="20.7109375" style="4" customWidth="1"/>
    <col min="4355" max="4355" width="1.7109375" style="4" customWidth="1"/>
    <col min="4356" max="4356" width="20.7109375" style="4" customWidth="1"/>
    <col min="4357" max="4357" width="9.140625" style="4"/>
    <col min="4358" max="4358" width="0" style="4" hidden="1" customWidth="1"/>
    <col min="4359" max="4604" width="9.140625" style="4"/>
    <col min="4605" max="4605" width="45.5703125" style="4" bestFit="1" customWidth="1"/>
    <col min="4606" max="4606" width="20.7109375" style="4" customWidth="1"/>
    <col min="4607" max="4607" width="16.7109375" style="4" customWidth="1"/>
    <col min="4608" max="4608" width="20.7109375" style="4" customWidth="1"/>
    <col min="4609" max="4609" width="16.7109375" style="4" customWidth="1"/>
    <col min="4610" max="4610" width="20.7109375" style="4" customWidth="1"/>
    <col min="4611" max="4611" width="1.7109375" style="4" customWidth="1"/>
    <col min="4612" max="4612" width="20.7109375" style="4" customWidth="1"/>
    <col min="4613" max="4613" width="9.140625" style="4"/>
    <col min="4614" max="4614" width="0" style="4" hidden="1" customWidth="1"/>
    <col min="4615" max="4860" width="9.140625" style="4"/>
    <col min="4861" max="4861" width="45.5703125" style="4" bestFit="1" customWidth="1"/>
    <col min="4862" max="4862" width="20.7109375" style="4" customWidth="1"/>
    <col min="4863" max="4863" width="16.7109375" style="4" customWidth="1"/>
    <col min="4864" max="4864" width="20.7109375" style="4" customWidth="1"/>
    <col min="4865" max="4865" width="16.7109375" style="4" customWidth="1"/>
    <col min="4866" max="4866" width="20.7109375" style="4" customWidth="1"/>
    <col min="4867" max="4867" width="1.7109375" style="4" customWidth="1"/>
    <col min="4868" max="4868" width="20.7109375" style="4" customWidth="1"/>
    <col min="4869" max="4869" width="9.140625" style="4"/>
    <col min="4870" max="4870" width="0" style="4" hidden="1" customWidth="1"/>
    <col min="4871" max="5116" width="9.140625" style="4"/>
    <col min="5117" max="5117" width="45.5703125" style="4" bestFit="1" customWidth="1"/>
    <col min="5118" max="5118" width="20.7109375" style="4" customWidth="1"/>
    <col min="5119" max="5119" width="16.7109375" style="4" customWidth="1"/>
    <col min="5120" max="5120" width="20.7109375" style="4" customWidth="1"/>
    <col min="5121" max="5121" width="16.7109375" style="4" customWidth="1"/>
    <col min="5122" max="5122" width="20.7109375" style="4" customWidth="1"/>
    <col min="5123" max="5123" width="1.7109375" style="4" customWidth="1"/>
    <col min="5124" max="5124" width="20.7109375" style="4" customWidth="1"/>
    <col min="5125" max="5125" width="9.140625" style="4"/>
    <col min="5126" max="5126" width="0" style="4" hidden="1" customWidth="1"/>
    <col min="5127" max="5372" width="9.140625" style="4"/>
    <col min="5373" max="5373" width="45.5703125" style="4" bestFit="1" customWidth="1"/>
    <col min="5374" max="5374" width="20.7109375" style="4" customWidth="1"/>
    <col min="5375" max="5375" width="16.7109375" style="4" customWidth="1"/>
    <col min="5376" max="5376" width="20.7109375" style="4" customWidth="1"/>
    <col min="5377" max="5377" width="16.7109375" style="4" customWidth="1"/>
    <col min="5378" max="5378" width="20.7109375" style="4" customWidth="1"/>
    <col min="5379" max="5379" width="1.7109375" style="4" customWidth="1"/>
    <col min="5380" max="5380" width="20.7109375" style="4" customWidth="1"/>
    <col min="5381" max="5381" width="9.140625" style="4"/>
    <col min="5382" max="5382" width="0" style="4" hidden="1" customWidth="1"/>
    <col min="5383" max="5628" width="9.140625" style="4"/>
    <col min="5629" max="5629" width="45.5703125" style="4" bestFit="1" customWidth="1"/>
    <col min="5630" max="5630" width="20.7109375" style="4" customWidth="1"/>
    <col min="5631" max="5631" width="16.7109375" style="4" customWidth="1"/>
    <col min="5632" max="5632" width="20.7109375" style="4" customWidth="1"/>
    <col min="5633" max="5633" width="16.7109375" style="4" customWidth="1"/>
    <col min="5634" max="5634" width="20.7109375" style="4" customWidth="1"/>
    <col min="5635" max="5635" width="1.7109375" style="4" customWidth="1"/>
    <col min="5636" max="5636" width="20.7109375" style="4" customWidth="1"/>
    <col min="5637" max="5637" width="9.140625" style="4"/>
    <col min="5638" max="5638" width="0" style="4" hidden="1" customWidth="1"/>
    <col min="5639" max="5884" width="9.140625" style="4"/>
    <col min="5885" max="5885" width="45.5703125" style="4" bestFit="1" customWidth="1"/>
    <col min="5886" max="5886" width="20.7109375" style="4" customWidth="1"/>
    <col min="5887" max="5887" width="16.7109375" style="4" customWidth="1"/>
    <col min="5888" max="5888" width="20.7109375" style="4" customWidth="1"/>
    <col min="5889" max="5889" width="16.7109375" style="4" customWidth="1"/>
    <col min="5890" max="5890" width="20.7109375" style="4" customWidth="1"/>
    <col min="5891" max="5891" width="1.7109375" style="4" customWidth="1"/>
    <col min="5892" max="5892" width="20.7109375" style="4" customWidth="1"/>
    <col min="5893" max="5893" width="9.140625" style="4"/>
    <col min="5894" max="5894" width="0" style="4" hidden="1" customWidth="1"/>
    <col min="5895" max="6140" width="9.140625" style="4"/>
    <col min="6141" max="6141" width="45.5703125" style="4" bestFit="1" customWidth="1"/>
    <col min="6142" max="6142" width="20.7109375" style="4" customWidth="1"/>
    <col min="6143" max="6143" width="16.7109375" style="4" customWidth="1"/>
    <col min="6144" max="6144" width="20.7109375" style="4" customWidth="1"/>
    <col min="6145" max="6145" width="16.7109375" style="4" customWidth="1"/>
    <col min="6146" max="6146" width="20.7109375" style="4" customWidth="1"/>
    <col min="6147" max="6147" width="1.7109375" style="4" customWidth="1"/>
    <col min="6148" max="6148" width="20.7109375" style="4" customWidth="1"/>
    <col min="6149" max="6149" width="9.140625" style="4"/>
    <col min="6150" max="6150" width="0" style="4" hidden="1" customWidth="1"/>
    <col min="6151" max="6396" width="9.140625" style="4"/>
    <col min="6397" max="6397" width="45.5703125" style="4" bestFit="1" customWidth="1"/>
    <col min="6398" max="6398" width="20.7109375" style="4" customWidth="1"/>
    <col min="6399" max="6399" width="16.7109375" style="4" customWidth="1"/>
    <col min="6400" max="6400" width="20.7109375" style="4" customWidth="1"/>
    <col min="6401" max="6401" width="16.7109375" style="4" customWidth="1"/>
    <col min="6402" max="6402" width="20.7109375" style="4" customWidth="1"/>
    <col min="6403" max="6403" width="1.7109375" style="4" customWidth="1"/>
    <col min="6404" max="6404" width="20.7109375" style="4" customWidth="1"/>
    <col min="6405" max="6405" width="9.140625" style="4"/>
    <col min="6406" max="6406" width="0" style="4" hidden="1" customWidth="1"/>
    <col min="6407" max="6652" width="9.140625" style="4"/>
    <col min="6653" max="6653" width="45.5703125" style="4" bestFit="1" customWidth="1"/>
    <col min="6654" max="6654" width="20.7109375" style="4" customWidth="1"/>
    <col min="6655" max="6655" width="16.7109375" style="4" customWidth="1"/>
    <col min="6656" max="6656" width="20.7109375" style="4" customWidth="1"/>
    <col min="6657" max="6657" width="16.7109375" style="4" customWidth="1"/>
    <col min="6658" max="6658" width="20.7109375" style="4" customWidth="1"/>
    <col min="6659" max="6659" width="1.7109375" style="4" customWidth="1"/>
    <col min="6660" max="6660" width="20.7109375" style="4" customWidth="1"/>
    <col min="6661" max="6661" width="9.140625" style="4"/>
    <col min="6662" max="6662" width="0" style="4" hidden="1" customWidth="1"/>
    <col min="6663" max="6908" width="9.140625" style="4"/>
    <col min="6909" max="6909" width="45.5703125" style="4" bestFit="1" customWidth="1"/>
    <col min="6910" max="6910" width="20.7109375" style="4" customWidth="1"/>
    <col min="6911" max="6911" width="16.7109375" style="4" customWidth="1"/>
    <col min="6912" max="6912" width="20.7109375" style="4" customWidth="1"/>
    <col min="6913" max="6913" width="16.7109375" style="4" customWidth="1"/>
    <col min="6914" max="6914" width="20.7109375" style="4" customWidth="1"/>
    <col min="6915" max="6915" width="1.7109375" style="4" customWidth="1"/>
    <col min="6916" max="6916" width="20.7109375" style="4" customWidth="1"/>
    <col min="6917" max="6917" width="9.140625" style="4"/>
    <col min="6918" max="6918" width="0" style="4" hidden="1" customWidth="1"/>
    <col min="6919" max="7164" width="9.140625" style="4"/>
    <col min="7165" max="7165" width="45.5703125" style="4" bestFit="1" customWidth="1"/>
    <col min="7166" max="7166" width="20.7109375" style="4" customWidth="1"/>
    <col min="7167" max="7167" width="16.7109375" style="4" customWidth="1"/>
    <col min="7168" max="7168" width="20.7109375" style="4" customWidth="1"/>
    <col min="7169" max="7169" width="16.7109375" style="4" customWidth="1"/>
    <col min="7170" max="7170" width="20.7109375" style="4" customWidth="1"/>
    <col min="7171" max="7171" width="1.7109375" style="4" customWidth="1"/>
    <col min="7172" max="7172" width="20.7109375" style="4" customWidth="1"/>
    <col min="7173" max="7173" width="9.140625" style="4"/>
    <col min="7174" max="7174" width="0" style="4" hidden="1" customWidth="1"/>
    <col min="7175" max="7420" width="9.140625" style="4"/>
    <col min="7421" max="7421" width="45.5703125" style="4" bestFit="1" customWidth="1"/>
    <col min="7422" max="7422" width="20.7109375" style="4" customWidth="1"/>
    <col min="7423" max="7423" width="16.7109375" style="4" customWidth="1"/>
    <col min="7424" max="7424" width="20.7109375" style="4" customWidth="1"/>
    <col min="7425" max="7425" width="16.7109375" style="4" customWidth="1"/>
    <col min="7426" max="7426" width="20.7109375" style="4" customWidth="1"/>
    <col min="7427" max="7427" width="1.7109375" style="4" customWidth="1"/>
    <col min="7428" max="7428" width="20.7109375" style="4" customWidth="1"/>
    <col min="7429" max="7429" width="9.140625" style="4"/>
    <col min="7430" max="7430" width="0" style="4" hidden="1" customWidth="1"/>
    <col min="7431" max="7676" width="9.140625" style="4"/>
    <col min="7677" max="7677" width="45.5703125" style="4" bestFit="1" customWidth="1"/>
    <col min="7678" max="7678" width="20.7109375" style="4" customWidth="1"/>
    <col min="7679" max="7679" width="16.7109375" style="4" customWidth="1"/>
    <col min="7680" max="7680" width="20.7109375" style="4" customWidth="1"/>
    <col min="7681" max="7681" width="16.7109375" style="4" customWidth="1"/>
    <col min="7682" max="7682" width="20.7109375" style="4" customWidth="1"/>
    <col min="7683" max="7683" width="1.7109375" style="4" customWidth="1"/>
    <col min="7684" max="7684" width="20.7109375" style="4" customWidth="1"/>
    <col min="7685" max="7685" width="9.140625" style="4"/>
    <col min="7686" max="7686" width="0" style="4" hidden="1" customWidth="1"/>
    <col min="7687" max="7932" width="9.140625" style="4"/>
    <col min="7933" max="7933" width="45.5703125" style="4" bestFit="1" customWidth="1"/>
    <col min="7934" max="7934" width="20.7109375" style="4" customWidth="1"/>
    <col min="7935" max="7935" width="16.7109375" style="4" customWidth="1"/>
    <col min="7936" max="7936" width="20.7109375" style="4" customWidth="1"/>
    <col min="7937" max="7937" width="16.7109375" style="4" customWidth="1"/>
    <col min="7938" max="7938" width="20.7109375" style="4" customWidth="1"/>
    <col min="7939" max="7939" width="1.7109375" style="4" customWidth="1"/>
    <col min="7940" max="7940" width="20.7109375" style="4" customWidth="1"/>
    <col min="7941" max="7941" width="9.140625" style="4"/>
    <col min="7942" max="7942" width="0" style="4" hidden="1" customWidth="1"/>
    <col min="7943" max="8188" width="9.140625" style="4"/>
    <col min="8189" max="8189" width="45.5703125" style="4" bestFit="1" customWidth="1"/>
    <col min="8190" max="8190" width="20.7109375" style="4" customWidth="1"/>
    <col min="8191" max="8191" width="16.7109375" style="4" customWidth="1"/>
    <col min="8192" max="8192" width="20.7109375" style="4" customWidth="1"/>
    <col min="8193" max="8193" width="16.7109375" style="4" customWidth="1"/>
    <col min="8194" max="8194" width="20.7109375" style="4" customWidth="1"/>
    <col min="8195" max="8195" width="1.7109375" style="4" customWidth="1"/>
    <col min="8196" max="8196" width="20.7109375" style="4" customWidth="1"/>
    <col min="8197" max="8197" width="9.140625" style="4"/>
    <col min="8198" max="8198" width="0" style="4" hidden="1" customWidth="1"/>
    <col min="8199" max="8444" width="9.140625" style="4"/>
    <col min="8445" max="8445" width="45.5703125" style="4" bestFit="1" customWidth="1"/>
    <col min="8446" max="8446" width="20.7109375" style="4" customWidth="1"/>
    <col min="8447" max="8447" width="16.7109375" style="4" customWidth="1"/>
    <col min="8448" max="8448" width="20.7109375" style="4" customWidth="1"/>
    <col min="8449" max="8449" width="16.7109375" style="4" customWidth="1"/>
    <col min="8450" max="8450" width="20.7109375" style="4" customWidth="1"/>
    <col min="8451" max="8451" width="1.7109375" style="4" customWidth="1"/>
    <col min="8452" max="8452" width="20.7109375" style="4" customWidth="1"/>
    <col min="8453" max="8453" width="9.140625" style="4"/>
    <col min="8454" max="8454" width="0" style="4" hidden="1" customWidth="1"/>
    <col min="8455" max="8700" width="9.140625" style="4"/>
    <col min="8701" max="8701" width="45.5703125" style="4" bestFit="1" customWidth="1"/>
    <col min="8702" max="8702" width="20.7109375" style="4" customWidth="1"/>
    <col min="8703" max="8703" width="16.7109375" style="4" customWidth="1"/>
    <col min="8704" max="8704" width="20.7109375" style="4" customWidth="1"/>
    <col min="8705" max="8705" width="16.7109375" style="4" customWidth="1"/>
    <col min="8706" max="8706" width="20.7109375" style="4" customWidth="1"/>
    <col min="8707" max="8707" width="1.7109375" style="4" customWidth="1"/>
    <col min="8708" max="8708" width="20.7109375" style="4" customWidth="1"/>
    <col min="8709" max="8709" width="9.140625" style="4"/>
    <col min="8710" max="8710" width="0" style="4" hidden="1" customWidth="1"/>
    <col min="8711" max="8956" width="9.140625" style="4"/>
    <col min="8957" max="8957" width="45.5703125" style="4" bestFit="1" customWidth="1"/>
    <col min="8958" max="8958" width="20.7109375" style="4" customWidth="1"/>
    <col min="8959" max="8959" width="16.7109375" style="4" customWidth="1"/>
    <col min="8960" max="8960" width="20.7109375" style="4" customWidth="1"/>
    <col min="8961" max="8961" width="16.7109375" style="4" customWidth="1"/>
    <col min="8962" max="8962" width="20.7109375" style="4" customWidth="1"/>
    <col min="8963" max="8963" width="1.7109375" style="4" customWidth="1"/>
    <col min="8964" max="8964" width="20.7109375" style="4" customWidth="1"/>
    <col min="8965" max="8965" width="9.140625" style="4"/>
    <col min="8966" max="8966" width="0" style="4" hidden="1" customWidth="1"/>
    <col min="8967" max="9212" width="9.140625" style="4"/>
    <col min="9213" max="9213" width="45.5703125" style="4" bestFit="1" customWidth="1"/>
    <col min="9214" max="9214" width="20.7109375" style="4" customWidth="1"/>
    <col min="9215" max="9215" width="16.7109375" style="4" customWidth="1"/>
    <col min="9216" max="9216" width="20.7109375" style="4" customWidth="1"/>
    <col min="9217" max="9217" width="16.7109375" style="4" customWidth="1"/>
    <col min="9218" max="9218" width="20.7109375" style="4" customWidth="1"/>
    <col min="9219" max="9219" width="1.7109375" style="4" customWidth="1"/>
    <col min="9220" max="9220" width="20.7109375" style="4" customWidth="1"/>
    <col min="9221" max="9221" width="9.140625" style="4"/>
    <col min="9222" max="9222" width="0" style="4" hidden="1" customWidth="1"/>
    <col min="9223" max="9468" width="9.140625" style="4"/>
    <col min="9469" max="9469" width="45.5703125" style="4" bestFit="1" customWidth="1"/>
    <col min="9470" max="9470" width="20.7109375" style="4" customWidth="1"/>
    <col min="9471" max="9471" width="16.7109375" style="4" customWidth="1"/>
    <col min="9472" max="9472" width="20.7109375" style="4" customWidth="1"/>
    <col min="9473" max="9473" width="16.7109375" style="4" customWidth="1"/>
    <col min="9474" max="9474" width="20.7109375" style="4" customWidth="1"/>
    <col min="9475" max="9475" width="1.7109375" style="4" customWidth="1"/>
    <col min="9476" max="9476" width="20.7109375" style="4" customWidth="1"/>
    <col min="9477" max="9477" width="9.140625" style="4"/>
    <col min="9478" max="9478" width="0" style="4" hidden="1" customWidth="1"/>
    <col min="9479" max="9724" width="9.140625" style="4"/>
    <col min="9725" max="9725" width="45.5703125" style="4" bestFit="1" customWidth="1"/>
    <col min="9726" max="9726" width="20.7109375" style="4" customWidth="1"/>
    <col min="9727" max="9727" width="16.7109375" style="4" customWidth="1"/>
    <col min="9728" max="9728" width="20.7109375" style="4" customWidth="1"/>
    <col min="9729" max="9729" width="16.7109375" style="4" customWidth="1"/>
    <col min="9730" max="9730" width="20.7109375" style="4" customWidth="1"/>
    <col min="9731" max="9731" width="1.7109375" style="4" customWidth="1"/>
    <col min="9732" max="9732" width="20.7109375" style="4" customWidth="1"/>
    <col min="9733" max="9733" width="9.140625" style="4"/>
    <col min="9734" max="9734" width="0" style="4" hidden="1" customWidth="1"/>
    <col min="9735" max="9980" width="9.140625" style="4"/>
    <col min="9981" max="9981" width="45.5703125" style="4" bestFit="1" customWidth="1"/>
    <col min="9982" max="9982" width="20.7109375" style="4" customWidth="1"/>
    <col min="9983" max="9983" width="16.7109375" style="4" customWidth="1"/>
    <col min="9984" max="9984" width="20.7109375" style="4" customWidth="1"/>
    <col min="9985" max="9985" width="16.7109375" style="4" customWidth="1"/>
    <col min="9986" max="9986" width="20.7109375" style="4" customWidth="1"/>
    <col min="9987" max="9987" width="1.7109375" style="4" customWidth="1"/>
    <col min="9988" max="9988" width="20.7109375" style="4" customWidth="1"/>
    <col min="9989" max="9989" width="9.140625" style="4"/>
    <col min="9990" max="9990" width="0" style="4" hidden="1" customWidth="1"/>
    <col min="9991" max="10236" width="9.140625" style="4"/>
    <col min="10237" max="10237" width="45.5703125" style="4" bestFit="1" customWidth="1"/>
    <col min="10238" max="10238" width="20.7109375" style="4" customWidth="1"/>
    <col min="10239" max="10239" width="16.7109375" style="4" customWidth="1"/>
    <col min="10240" max="10240" width="20.7109375" style="4" customWidth="1"/>
    <col min="10241" max="10241" width="16.7109375" style="4" customWidth="1"/>
    <col min="10242" max="10242" width="20.7109375" style="4" customWidth="1"/>
    <col min="10243" max="10243" width="1.7109375" style="4" customWidth="1"/>
    <col min="10244" max="10244" width="20.7109375" style="4" customWidth="1"/>
    <col min="10245" max="10245" width="9.140625" style="4"/>
    <col min="10246" max="10246" width="0" style="4" hidden="1" customWidth="1"/>
    <col min="10247" max="10492" width="9.140625" style="4"/>
    <col min="10493" max="10493" width="45.5703125" style="4" bestFit="1" customWidth="1"/>
    <col min="10494" max="10494" width="20.7109375" style="4" customWidth="1"/>
    <col min="10495" max="10495" width="16.7109375" style="4" customWidth="1"/>
    <col min="10496" max="10496" width="20.7109375" style="4" customWidth="1"/>
    <col min="10497" max="10497" width="16.7109375" style="4" customWidth="1"/>
    <col min="10498" max="10498" width="20.7109375" style="4" customWidth="1"/>
    <col min="10499" max="10499" width="1.7109375" style="4" customWidth="1"/>
    <col min="10500" max="10500" width="20.7109375" style="4" customWidth="1"/>
    <col min="10501" max="10501" width="9.140625" style="4"/>
    <col min="10502" max="10502" width="0" style="4" hidden="1" customWidth="1"/>
    <col min="10503" max="10748" width="9.140625" style="4"/>
    <col min="10749" max="10749" width="45.5703125" style="4" bestFit="1" customWidth="1"/>
    <col min="10750" max="10750" width="20.7109375" style="4" customWidth="1"/>
    <col min="10751" max="10751" width="16.7109375" style="4" customWidth="1"/>
    <col min="10752" max="10752" width="20.7109375" style="4" customWidth="1"/>
    <col min="10753" max="10753" width="16.7109375" style="4" customWidth="1"/>
    <col min="10754" max="10754" width="20.7109375" style="4" customWidth="1"/>
    <col min="10755" max="10755" width="1.7109375" style="4" customWidth="1"/>
    <col min="10756" max="10756" width="20.7109375" style="4" customWidth="1"/>
    <col min="10757" max="10757" width="9.140625" style="4"/>
    <col min="10758" max="10758" width="0" style="4" hidden="1" customWidth="1"/>
    <col min="10759" max="11004" width="9.140625" style="4"/>
    <col min="11005" max="11005" width="45.5703125" style="4" bestFit="1" customWidth="1"/>
    <col min="11006" max="11006" width="20.7109375" style="4" customWidth="1"/>
    <col min="11007" max="11007" width="16.7109375" style="4" customWidth="1"/>
    <col min="11008" max="11008" width="20.7109375" style="4" customWidth="1"/>
    <col min="11009" max="11009" width="16.7109375" style="4" customWidth="1"/>
    <col min="11010" max="11010" width="20.7109375" style="4" customWidth="1"/>
    <col min="11011" max="11011" width="1.7109375" style="4" customWidth="1"/>
    <col min="11012" max="11012" width="20.7109375" style="4" customWidth="1"/>
    <col min="11013" max="11013" width="9.140625" style="4"/>
    <col min="11014" max="11014" width="0" style="4" hidden="1" customWidth="1"/>
    <col min="11015" max="11260" width="9.140625" style="4"/>
    <col min="11261" max="11261" width="45.5703125" style="4" bestFit="1" customWidth="1"/>
    <col min="11262" max="11262" width="20.7109375" style="4" customWidth="1"/>
    <col min="11263" max="11263" width="16.7109375" style="4" customWidth="1"/>
    <col min="11264" max="11264" width="20.7109375" style="4" customWidth="1"/>
    <col min="11265" max="11265" width="16.7109375" style="4" customWidth="1"/>
    <col min="11266" max="11266" width="20.7109375" style="4" customWidth="1"/>
    <col min="11267" max="11267" width="1.7109375" style="4" customWidth="1"/>
    <col min="11268" max="11268" width="20.7109375" style="4" customWidth="1"/>
    <col min="11269" max="11269" width="9.140625" style="4"/>
    <col min="11270" max="11270" width="0" style="4" hidden="1" customWidth="1"/>
    <col min="11271" max="11516" width="9.140625" style="4"/>
    <col min="11517" max="11517" width="45.5703125" style="4" bestFit="1" customWidth="1"/>
    <col min="11518" max="11518" width="20.7109375" style="4" customWidth="1"/>
    <col min="11519" max="11519" width="16.7109375" style="4" customWidth="1"/>
    <col min="11520" max="11520" width="20.7109375" style="4" customWidth="1"/>
    <col min="11521" max="11521" width="16.7109375" style="4" customWidth="1"/>
    <col min="11522" max="11522" width="20.7109375" style="4" customWidth="1"/>
    <col min="11523" max="11523" width="1.7109375" style="4" customWidth="1"/>
    <col min="11524" max="11524" width="20.7109375" style="4" customWidth="1"/>
    <col min="11525" max="11525" width="9.140625" style="4"/>
    <col min="11526" max="11526" width="0" style="4" hidden="1" customWidth="1"/>
    <col min="11527" max="11772" width="9.140625" style="4"/>
    <col min="11773" max="11773" width="45.5703125" style="4" bestFit="1" customWidth="1"/>
    <col min="11774" max="11774" width="20.7109375" style="4" customWidth="1"/>
    <col min="11775" max="11775" width="16.7109375" style="4" customWidth="1"/>
    <col min="11776" max="11776" width="20.7109375" style="4" customWidth="1"/>
    <col min="11777" max="11777" width="16.7109375" style="4" customWidth="1"/>
    <col min="11778" max="11778" width="20.7109375" style="4" customWidth="1"/>
    <col min="11779" max="11779" width="1.7109375" style="4" customWidth="1"/>
    <col min="11780" max="11780" width="20.7109375" style="4" customWidth="1"/>
    <col min="11781" max="11781" width="9.140625" style="4"/>
    <col min="11782" max="11782" width="0" style="4" hidden="1" customWidth="1"/>
    <col min="11783" max="12028" width="9.140625" style="4"/>
    <col min="12029" max="12029" width="45.5703125" style="4" bestFit="1" customWidth="1"/>
    <col min="12030" max="12030" width="20.7109375" style="4" customWidth="1"/>
    <col min="12031" max="12031" width="16.7109375" style="4" customWidth="1"/>
    <col min="12032" max="12032" width="20.7109375" style="4" customWidth="1"/>
    <col min="12033" max="12033" width="16.7109375" style="4" customWidth="1"/>
    <col min="12034" max="12034" width="20.7109375" style="4" customWidth="1"/>
    <col min="12035" max="12035" width="1.7109375" style="4" customWidth="1"/>
    <col min="12036" max="12036" width="20.7109375" style="4" customWidth="1"/>
    <col min="12037" max="12037" width="9.140625" style="4"/>
    <col min="12038" max="12038" width="0" style="4" hidden="1" customWidth="1"/>
    <col min="12039" max="12284" width="9.140625" style="4"/>
    <col min="12285" max="12285" width="45.5703125" style="4" bestFit="1" customWidth="1"/>
    <col min="12286" max="12286" width="20.7109375" style="4" customWidth="1"/>
    <col min="12287" max="12287" width="16.7109375" style="4" customWidth="1"/>
    <col min="12288" max="12288" width="20.7109375" style="4" customWidth="1"/>
    <col min="12289" max="12289" width="16.7109375" style="4" customWidth="1"/>
    <col min="12290" max="12290" width="20.7109375" style="4" customWidth="1"/>
    <col min="12291" max="12291" width="1.7109375" style="4" customWidth="1"/>
    <col min="12292" max="12292" width="20.7109375" style="4" customWidth="1"/>
    <col min="12293" max="12293" width="9.140625" style="4"/>
    <col min="12294" max="12294" width="0" style="4" hidden="1" customWidth="1"/>
    <col min="12295" max="12540" width="9.140625" style="4"/>
    <col min="12541" max="12541" width="45.5703125" style="4" bestFit="1" customWidth="1"/>
    <col min="12542" max="12542" width="20.7109375" style="4" customWidth="1"/>
    <col min="12543" max="12543" width="16.7109375" style="4" customWidth="1"/>
    <col min="12544" max="12544" width="20.7109375" style="4" customWidth="1"/>
    <col min="12545" max="12545" width="16.7109375" style="4" customWidth="1"/>
    <col min="12546" max="12546" width="20.7109375" style="4" customWidth="1"/>
    <col min="12547" max="12547" width="1.7109375" style="4" customWidth="1"/>
    <col min="12548" max="12548" width="20.7109375" style="4" customWidth="1"/>
    <col min="12549" max="12549" width="9.140625" style="4"/>
    <col min="12550" max="12550" width="0" style="4" hidden="1" customWidth="1"/>
    <col min="12551" max="12796" width="9.140625" style="4"/>
    <col min="12797" max="12797" width="45.5703125" style="4" bestFit="1" customWidth="1"/>
    <col min="12798" max="12798" width="20.7109375" style="4" customWidth="1"/>
    <col min="12799" max="12799" width="16.7109375" style="4" customWidth="1"/>
    <col min="12800" max="12800" width="20.7109375" style="4" customWidth="1"/>
    <col min="12801" max="12801" width="16.7109375" style="4" customWidth="1"/>
    <col min="12802" max="12802" width="20.7109375" style="4" customWidth="1"/>
    <col min="12803" max="12803" width="1.7109375" style="4" customWidth="1"/>
    <col min="12804" max="12804" width="20.7109375" style="4" customWidth="1"/>
    <col min="12805" max="12805" width="9.140625" style="4"/>
    <col min="12806" max="12806" width="0" style="4" hidden="1" customWidth="1"/>
    <col min="12807" max="13052" width="9.140625" style="4"/>
    <col min="13053" max="13053" width="45.5703125" style="4" bestFit="1" customWidth="1"/>
    <col min="13054" max="13054" width="20.7109375" style="4" customWidth="1"/>
    <col min="13055" max="13055" width="16.7109375" style="4" customWidth="1"/>
    <col min="13056" max="13056" width="20.7109375" style="4" customWidth="1"/>
    <col min="13057" max="13057" width="16.7109375" style="4" customWidth="1"/>
    <col min="13058" max="13058" width="20.7109375" style="4" customWidth="1"/>
    <col min="13059" max="13059" width="1.7109375" style="4" customWidth="1"/>
    <col min="13060" max="13060" width="20.7109375" style="4" customWidth="1"/>
    <col min="13061" max="13061" width="9.140625" style="4"/>
    <col min="13062" max="13062" width="0" style="4" hidden="1" customWidth="1"/>
    <col min="13063" max="13308" width="9.140625" style="4"/>
    <col min="13309" max="13309" width="45.5703125" style="4" bestFit="1" customWidth="1"/>
    <col min="13310" max="13310" width="20.7109375" style="4" customWidth="1"/>
    <col min="13311" max="13311" width="16.7109375" style="4" customWidth="1"/>
    <col min="13312" max="13312" width="20.7109375" style="4" customWidth="1"/>
    <col min="13313" max="13313" width="16.7109375" style="4" customWidth="1"/>
    <col min="13314" max="13314" width="20.7109375" style="4" customWidth="1"/>
    <col min="13315" max="13315" width="1.7109375" style="4" customWidth="1"/>
    <col min="13316" max="13316" width="20.7109375" style="4" customWidth="1"/>
    <col min="13317" max="13317" width="9.140625" style="4"/>
    <col min="13318" max="13318" width="0" style="4" hidden="1" customWidth="1"/>
    <col min="13319" max="13564" width="9.140625" style="4"/>
    <col min="13565" max="13565" width="45.5703125" style="4" bestFit="1" customWidth="1"/>
    <col min="13566" max="13566" width="20.7109375" style="4" customWidth="1"/>
    <col min="13567" max="13567" width="16.7109375" style="4" customWidth="1"/>
    <col min="13568" max="13568" width="20.7109375" style="4" customWidth="1"/>
    <col min="13569" max="13569" width="16.7109375" style="4" customWidth="1"/>
    <col min="13570" max="13570" width="20.7109375" style="4" customWidth="1"/>
    <col min="13571" max="13571" width="1.7109375" style="4" customWidth="1"/>
    <col min="13572" max="13572" width="20.7109375" style="4" customWidth="1"/>
    <col min="13573" max="13573" width="9.140625" style="4"/>
    <col min="13574" max="13574" width="0" style="4" hidden="1" customWidth="1"/>
    <col min="13575" max="13820" width="9.140625" style="4"/>
    <col min="13821" max="13821" width="45.5703125" style="4" bestFit="1" customWidth="1"/>
    <col min="13822" max="13822" width="20.7109375" style="4" customWidth="1"/>
    <col min="13823" max="13823" width="16.7109375" style="4" customWidth="1"/>
    <col min="13824" max="13824" width="20.7109375" style="4" customWidth="1"/>
    <col min="13825" max="13825" width="16.7109375" style="4" customWidth="1"/>
    <col min="13826" max="13826" width="20.7109375" style="4" customWidth="1"/>
    <col min="13827" max="13827" width="1.7109375" style="4" customWidth="1"/>
    <col min="13828" max="13828" width="20.7109375" style="4" customWidth="1"/>
    <col min="13829" max="13829" width="9.140625" style="4"/>
    <col min="13830" max="13830" width="0" style="4" hidden="1" customWidth="1"/>
    <col min="13831" max="14076" width="9.140625" style="4"/>
    <col min="14077" max="14077" width="45.5703125" style="4" bestFit="1" customWidth="1"/>
    <col min="14078" max="14078" width="20.7109375" style="4" customWidth="1"/>
    <col min="14079" max="14079" width="16.7109375" style="4" customWidth="1"/>
    <col min="14080" max="14080" width="20.7109375" style="4" customWidth="1"/>
    <col min="14081" max="14081" width="16.7109375" style="4" customWidth="1"/>
    <col min="14082" max="14082" width="20.7109375" style="4" customWidth="1"/>
    <col min="14083" max="14083" width="1.7109375" style="4" customWidth="1"/>
    <col min="14084" max="14084" width="20.7109375" style="4" customWidth="1"/>
    <col min="14085" max="14085" width="9.140625" style="4"/>
    <col min="14086" max="14086" width="0" style="4" hidden="1" customWidth="1"/>
    <col min="14087" max="14332" width="9.140625" style="4"/>
    <col min="14333" max="14333" width="45.5703125" style="4" bestFit="1" customWidth="1"/>
    <col min="14334" max="14334" width="20.7109375" style="4" customWidth="1"/>
    <col min="14335" max="14335" width="16.7109375" style="4" customWidth="1"/>
    <col min="14336" max="14336" width="20.7109375" style="4" customWidth="1"/>
    <col min="14337" max="14337" width="16.7109375" style="4" customWidth="1"/>
    <col min="14338" max="14338" width="20.7109375" style="4" customWidth="1"/>
    <col min="14339" max="14339" width="1.7109375" style="4" customWidth="1"/>
    <col min="14340" max="14340" width="20.7109375" style="4" customWidth="1"/>
    <col min="14341" max="14341" width="9.140625" style="4"/>
    <col min="14342" max="14342" width="0" style="4" hidden="1" customWidth="1"/>
    <col min="14343" max="14588" width="9.140625" style="4"/>
    <col min="14589" max="14589" width="45.5703125" style="4" bestFit="1" customWidth="1"/>
    <col min="14590" max="14590" width="20.7109375" style="4" customWidth="1"/>
    <col min="14591" max="14591" width="16.7109375" style="4" customWidth="1"/>
    <col min="14592" max="14592" width="20.7109375" style="4" customWidth="1"/>
    <col min="14593" max="14593" width="16.7109375" style="4" customWidth="1"/>
    <col min="14594" max="14594" width="20.7109375" style="4" customWidth="1"/>
    <col min="14595" max="14595" width="1.7109375" style="4" customWidth="1"/>
    <col min="14596" max="14596" width="20.7109375" style="4" customWidth="1"/>
    <col min="14597" max="14597" width="9.140625" style="4"/>
    <col min="14598" max="14598" width="0" style="4" hidden="1" customWidth="1"/>
    <col min="14599" max="14844" width="9.140625" style="4"/>
    <col min="14845" max="14845" width="45.5703125" style="4" bestFit="1" customWidth="1"/>
    <col min="14846" max="14846" width="20.7109375" style="4" customWidth="1"/>
    <col min="14847" max="14847" width="16.7109375" style="4" customWidth="1"/>
    <col min="14848" max="14848" width="20.7109375" style="4" customWidth="1"/>
    <col min="14849" max="14849" width="16.7109375" style="4" customWidth="1"/>
    <col min="14850" max="14850" width="20.7109375" style="4" customWidth="1"/>
    <col min="14851" max="14851" width="1.7109375" style="4" customWidth="1"/>
    <col min="14852" max="14852" width="20.7109375" style="4" customWidth="1"/>
    <col min="14853" max="14853" width="9.140625" style="4"/>
    <col min="14854" max="14854" width="0" style="4" hidden="1" customWidth="1"/>
    <col min="14855" max="15100" width="9.140625" style="4"/>
    <col min="15101" max="15101" width="45.5703125" style="4" bestFit="1" customWidth="1"/>
    <col min="15102" max="15102" width="20.7109375" style="4" customWidth="1"/>
    <col min="15103" max="15103" width="16.7109375" style="4" customWidth="1"/>
    <col min="15104" max="15104" width="20.7109375" style="4" customWidth="1"/>
    <col min="15105" max="15105" width="16.7109375" style="4" customWidth="1"/>
    <col min="15106" max="15106" width="20.7109375" style="4" customWidth="1"/>
    <col min="15107" max="15107" width="1.7109375" style="4" customWidth="1"/>
    <col min="15108" max="15108" width="20.7109375" style="4" customWidth="1"/>
    <col min="15109" max="15109" width="9.140625" style="4"/>
    <col min="15110" max="15110" width="0" style="4" hidden="1" customWidth="1"/>
    <col min="15111" max="15356" width="9.140625" style="4"/>
    <col min="15357" max="15357" width="45.5703125" style="4" bestFit="1" customWidth="1"/>
    <col min="15358" max="15358" width="20.7109375" style="4" customWidth="1"/>
    <col min="15359" max="15359" width="16.7109375" style="4" customWidth="1"/>
    <col min="15360" max="15360" width="20.7109375" style="4" customWidth="1"/>
    <col min="15361" max="15361" width="16.7109375" style="4" customWidth="1"/>
    <col min="15362" max="15362" width="20.7109375" style="4" customWidth="1"/>
    <col min="15363" max="15363" width="1.7109375" style="4" customWidth="1"/>
    <col min="15364" max="15364" width="20.7109375" style="4" customWidth="1"/>
    <col min="15365" max="15365" width="9.140625" style="4"/>
    <col min="15366" max="15366" width="0" style="4" hidden="1" customWidth="1"/>
    <col min="15367" max="15612" width="9.140625" style="4"/>
    <col min="15613" max="15613" width="45.5703125" style="4" bestFit="1" customWidth="1"/>
    <col min="15614" max="15614" width="20.7109375" style="4" customWidth="1"/>
    <col min="15615" max="15615" width="16.7109375" style="4" customWidth="1"/>
    <col min="15616" max="15616" width="20.7109375" style="4" customWidth="1"/>
    <col min="15617" max="15617" width="16.7109375" style="4" customWidth="1"/>
    <col min="15618" max="15618" width="20.7109375" style="4" customWidth="1"/>
    <col min="15619" max="15619" width="1.7109375" style="4" customWidth="1"/>
    <col min="15620" max="15620" width="20.7109375" style="4" customWidth="1"/>
    <col min="15621" max="15621" width="9.140625" style="4"/>
    <col min="15622" max="15622" width="0" style="4" hidden="1" customWidth="1"/>
    <col min="15623" max="15868" width="9.140625" style="4"/>
    <col min="15869" max="15869" width="45.5703125" style="4" bestFit="1" customWidth="1"/>
    <col min="15870" max="15870" width="20.7109375" style="4" customWidth="1"/>
    <col min="15871" max="15871" width="16.7109375" style="4" customWidth="1"/>
    <col min="15872" max="15872" width="20.7109375" style="4" customWidth="1"/>
    <col min="15873" max="15873" width="16.7109375" style="4" customWidth="1"/>
    <col min="15874" max="15874" width="20.7109375" style="4" customWidth="1"/>
    <col min="15875" max="15875" width="1.7109375" style="4" customWidth="1"/>
    <col min="15876" max="15876" width="20.7109375" style="4" customWidth="1"/>
    <col min="15877" max="15877" width="9.140625" style="4"/>
    <col min="15878" max="15878" width="0" style="4" hidden="1" customWidth="1"/>
    <col min="15879" max="16124" width="9.140625" style="4"/>
    <col min="16125" max="16125" width="45.5703125" style="4" bestFit="1" customWidth="1"/>
    <col min="16126" max="16126" width="20.7109375" style="4" customWidth="1"/>
    <col min="16127" max="16127" width="16.7109375" style="4" customWidth="1"/>
    <col min="16128" max="16128" width="20.7109375" style="4" customWidth="1"/>
    <col min="16129" max="16129" width="16.7109375" style="4" customWidth="1"/>
    <col min="16130" max="16130" width="20.7109375" style="4" customWidth="1"/>
    <col min="16131" max="16131" width="1.7109375" style="4" customWidth="1"/>
    <col min="16132" max="16132" width="20.7109375" style="4" customWidth="1"/>
    <col min="16133" max="16133" width="9.140625" style="4"/>
    <col min="16134" max="16134" width="0" style="4" hidden="1" customWidth="1"/>
    <col min="16135" max="16384" width="9.140625" style="4"/>
  </cols>
  <sheetData>
    <row r="1" spans="1:7">
      <c r="A1" s="1" t="s">
        <v>0</v>
      </c>
    </row>
    <row r="2" spans="1:7">
      <c r="A2" s="1" t="s">
        <v>1</v>
      </c>
    </row>
    <row r="3" spans="1:7">
      <c r="A3" s="1"/>
    </row>
    <row r="4" spans="1:7">
      <c r="A4" s="1" t="str">
        <f>PL!A4</f>
        <v>QUARTERLY REPORT FOR THE PERIOD ENDED 31 OCTOBER 2014</v>
      </c>
    </row>
    <row r="5" spans="1:7">
      <c r="A5" s="1"/>
    </row>
    <row r="6" spans="1:7">
      <c r="A6" s="1" t="s">
        <v>16</v>
      </c>
    </row>
    <row r="7" spans="1:7">
      <c r="A7" s="1"/>
    </row>
    <row r="8" spans="1:7">
      <c r="A8" s="1"/>
      <c r="B8" s="21" t="s">
        <v>113</v>
      </c>
      <c r="C8" s="21"/>
      <c r="D8" s="21" t="s">
        <v>134</v>
      </c>
    </row>
    <row r="9" spans="1:7">
      <c r="A9" s="1"/>
      <c r="B9" s="21" t="s">
        <v>17</v>
      </c>
      <c r="C9" s="21"/>
      <c r="D9" s="21" t="s">
        <v>17</v>
      </c>
    </row>
    <row r="10" spans="1:7">
      <c r="B10" s="22" t="s">
        <v>118</v>
      </c>
      <c r="C10" s="21"/>
      <c r="D10" s="22" t="s">
        <v>95</v>
      </c>
    </row>
    <row r="11" spans="1:7">
      <c r="B11" s="23" t="s">
        <v>7</v>
      </c>
      <c r="C11" s="21"/>
      <c r="D11" s="23" t="s">
        <v>7</v>
      </c>
    </row>
    <row r="12" spans="1:7">
      <c r="A12" s="24" t="s">
        <v>18</v>
      </c>
      <c r="B12" s="26"/>
      <c r="C12" s="26"/>
      <c r="D12" s="26"/>
    </row>
    <row r="13" spans="1:7">
      <c r="A13" s="24" t="s">
        <v>19</v>
      </c>
      <c r="B13" s="26"/>
      <c r="C13" s="26"/>
      <c r="D13" s="26"/>
    </row>
    <row r="14" spans="1:7">
      <c r="A14" s="4" t="s">
        <v>20</v>
      </c>
      <c r="B14" s="26">
        <v>10797</v>
      </c>
      <c r="C14" s="26"/>
      <c r="D14" s="26">
        <v>11430</v>
      </c>
      <c r="F14" s="27">
        <f>D14-B14</f>
        <v>633</v>
      </c>
      <c r="G14"/>
    </row>
    <row r="15" spans="1:7">
      <c r="A15" s="4" t="s">
        <v>21</v>
      </c>
      <c r="B15" s="26">
        <v>20123</v>
      </c>
      <c r="C15" s="26"/>
      <c r="D15" s="26">
        <v>21102</v>
      </c>
      <c r="F15" s="27">
        <f>D15-B15</f>
        <v>979</v>
      </c>
    </row>
    <row r="16" spans="1:7">
      <c r="B16" s="28">
        <f>SUM(B12:B15)</f>
        <v>30920</v>
      </c>
      <c r="C16" s="26"/>
      <c r="D16" s="28">
        <f>SUM(D12:D15)</f>
        <v>32532</v>
      </c>
    </row>
    <row r="17" spans="1:6">
      <c r="B17" s="26"/>
      <c r="C17" s="26"/>
      <c r="D17" s="26"/>
    </row>
    <row r="18" spans="1:6">
      <c r="A18" s="24" t="s">
        <v>22</v>
      </c>
      <c r="B18" s="26"/>
      <c r="C18" s="26"/>
      <c r="D18" s="26"/>
    </row>
    <row r="19" spans="1:6" hidden="1">
      <c r="A19" s="4" t="s">
        <v>23</v>
      </c>
      <c r="B19" s="26">
        <v>0</v>
      </c>
      <c r="C19" s="26"/>
      <c r="D19" s="26">
        <v>0</v>
      </c>
    </row>
    <row r="20" spans="1:6">
      <c r="A20" s="4" t="s">
        <v>24</v>
      </c>
      <c r="B20" s="26">
        <v>7023</v>
      </c>
      <c r="C20" s="26"/>
      <c r="D20" s="26">
        <v>6514</v>
      </c>
      <c r="F20" s="27">
        <f>D20-B20</f>
        <v>-509</v>
      </c>
    </row>
    <row r="21" spans="1:6">
      <c r="A21" s="4" t="s">
        <v>25</v>
      </c>
      <c r="B21" s="26">
        <v>37445</v>
      </c>
      <c r="C21" s="26"/>
      <c r="D21" s="26">
        <v>37768</v>
      </c>
      <c r="F21" s="27">
        <f>D21-B21</f>
        <v>323</v>
      </c>
    </row>
    <row r="22" spans="1:6" hidden="1">
      <c r="A22" s="4" t="s">
        <v>26</v>
      </c>
      <c r="B22" s="26">
        <v>0</v>
      </c>
      <c r="C22" s="26"/>
      <c r="D22" s="26">
        <v>0</v>
      </c>
    </row>
    <row r="23" spans="1:6">
      <c r="A23" s="4" t="s">
        <v>27</v>
      </c>
      <c r="B23" s="29">
        <v>945</v>
      </c>
      <c r="C23" s="26"/>
      <c r="D23" s="29">
        <v>3436</v>
      </c>
      <c r="F23"/>
    </row>
    <row r="24" spans="1:6">
      <c r="B24" s="28">
        <f>SUM(B18:B23)</f>
        <v>45413</v>
      </c>
      <c r="C24" s="26"/>
      <c r="D24" s="28">
        <f>SUM(D18:D23)</f>
        <v>47718</v>
      </c>
    </row>
    <row r="25" spans="1:6" ht="16.5" thickBot="1">
      <c r="B25" s="26"/>
      <c r="C25" s="26"/>
      <c r="D25" s="26"/>
    </row>
    <row r="26" spans="1:6" ht="16.5" thickBot="1">
      <c r="A26" s="24" t="s">
        <v>28</v>
      </c>
      <c r="B26" s="71">
        <f>B24+B16</f>
        <v>76333</v>
      </c>
      <c r="C26" s="25"/>
      <c r="D26" s="71">
        <f>D24+D16</f>
        <v>80250</v>
      </c>
    </row>
    <row r="27" spans="1:6">
      <c r="B27" s="26"/>
      <c r="C27" s="26"/>
      <c r="D27" s="26"/>
    </row>
    <row r="28" spans="1:6">
      <c r="B28" s="26"/>
      <c r="C28" s="26"/>
      <c r="D28" s="26"/>
    </row>
    <row r="29" spans="1:6">
      <c r="A29" s="24" t="s">
        <v>29</v>
      </c>
      <c r="B29" s="26"/>
      <c r="C29" s="26"/>
      <c r="D29" s="26"/>
    </row>
    <row r="30" spans="1:6">
      <c r="A30" s="4" t="s">
        <v>30</v>
      </c>
      <c r="B30" s="26"/>
      <c r="C30" s="26"/>
      <c r="D30" s="26"/>
    </row>
    <row r="31" spans="1:6">
      <c r="A31" s="4" t="s">
        <v>31</v>
      </c>
      <c r="B31" s="26">
        <v>77690</v>
      </c>
      <c r="C31" s="26"/>
      <c r="D31" s="26">
        <v>77690</v>
      </c>
      <c r="F31"/>
    </row>
    <row r="32" spans="1:6">
      <c r="A32" s="4" t="s">
        <v>32</v>
      </c>
      <c r="B32" s="26">
        <v>1785</v>
      </c>
      <c r="C32" s="26"/>
      <c r="D32" s="26">
        <v>1785</v>
      </c>
    </row>
    <row r="33" spans="1:6">
      <c r="A33" s="4" t="s">
        <v>33</v>
      </c>
      <c r="B33" s="29">
        <v>-35904</v>
      </c>
      <c r="C33" s="26"/>
      <c r="D33" s="29">
        <v>-33136</v>
      </c>
    </row>
    <row r="34" spans="1:6">
      <c r="B34" s="26">
        <f>SUM(B31:B33)</f>
        <v>43571</v>
      </c>
      <c r="C34" s="26"/>
      <c r="D34" s="26">
        <f>SUM(D31:D33)</f>
        <v>46339</v>
      </c>
    </row>
    <row r="35" spans="1:6">
      <c r="A35" s="4" t="s">
        <v>34</v>
      </c>
      <c r="B35" s="26">
        <v>0</v>
      </c>
      <c r="C35" s="26"/>
      <c r="D35" s="26">
        <v>-4</v>
      </c>
    </row>
    <row r="36" spans="1:6">
      <c r="A36" s="24" t="s">
        <v>35</v>
      </c>
      <c r="B36" s="28">
        <f>SUM(B34:B35)</f>
        <v>43571</v>
      </c>
      <c r="C36" s="26"/>
      <c r="D36" s="28">
        <f>SUM(D34:D35)</f>
        <v>46335</v>
      </c>
    </row>
    <row r="37" spans="1:6">
      <c r="B37" s="26"/>
      <c r="C37" s="26"/>
      <c r="D37" s="26"/>
    </row>
    <row r="38" spans="1:6" hidden="1">
      <c r="A38" s="24" t="s">
        <v>36</v>
      </c>
      <c r="B38" s="26"/>
      <c r="C38" s="26"/>
      <c r="D38" s="26"/>
    </row>
    <row r="39" spans="1:6" hidden="1">
      <c r="A39" s="4" t="s">
        <v>37</v>
      </c>
      <c r="B39" s="26">
        <v>0</v>
      </c>
      <c r="C39" s="26"/>
      <c r="D39" s="26">
        <v>0</v>
      </c>
    </row>
    <row r="40" spans="1:6" hidden="1">
      <c r="A40" s="4" t="s">
        <v>38</v>
      </c>
      <c r="B40" s="26">
        <v>0</v>
      </c>
      <c r="C40" s="26"/>
      <c r="D40" s="26">
        <v>0</v>
      </c>
    </row>
    <row r="41" spans="1:6" hidden="1">
      <c r="A41" s="4" t="s">
        <v>39</v>
      </c>
      <c r="B41" s="26">
        <v>0</v>
      </c>
      <c r="C41" s="26"/>
      <c r="D41" s="26">
        <v>0</v>
      </c>
    </row>
    <row r="42" spans="1:6" hidden="1">
      <c r="B42" s="28">
        <f>SUM(B39:B41)</f>
        <v>0</v>
      </c>
      <c r="C42" s="26"/>
      <c r="D42" s="28">
        <f>SUM(D39:D41)</f>
        <v>0</v>
      </c>
    </row>
    <row r="43" spans="1:6">
      <c r="B43" s="26"/>
      <c r="C43" s="26"/>
      <c r="D43" s="26"/>
    </row>
    <row r="44" spans="1:6">
      <c r="A44" s="24" t="s">
        <v>40</v>
      </c>
      <c r="B44" s="26"/>
      <c r="C44" s="26"/>
      <c r="D44" s="26"/>
    </row>
    <row r="45" spans="1:6">
      <c r="A45" s="4" t="s">
        <v>41</v>
      </c>
      <c r="B45" s="26">
        <v>928</v>
      </c>
      <c r="C45" s="26"/>
      <c r="D45" s="26">
        <v>2138</v>
      </c>
      <c r="F45" s="30">
        <f t="shared" ref="F45:F49" si="0">B45-D45</f>
        <v>-1210</v>
      </c>
    </row>
    <row r="46" spans="1:6">
      <c r="A46" s="4" t="s">
        <v>42</v>
      </c>
      <c r="B46" s="26">
        <v>2937</v>
      </c>
      <c r="C46" s="26"/>
      <c r="D46" s="26">
        <v>2620</v>
      </c>
      <c r="F46" s="30">
        <f t="shared" si="0"/>
        <v>317</v>
      </c>
    </row>
    <row r="47" spans="1:6">
      <c r="A47" s="4" t="s">
        <v>43</v>
      </c>
      <c r="B47" s="26">
        <v>97</v>
      </c>
      <c r="C47" s="26"/>
      <c r="D47" s="26">
        <v>207</v>
      </c>
      <c r="F47" s="30">
        <f t="shared" si="0"/>
        <v>-110</v>
      </c>
    </row>
    <row r="48" spans="1:6">
      <c r="A48" s="4" t="s">
        <v>38</v>
      </c>
      <c r="B48" s="26">
        <v>2727</v>
      </c>
      <c r="C48" s="26"/>
      <c r="D48" s="26">
        <v>2825</v>
      </c>
      <c r="E48" s="30"/>
      <c r="F48" s="30">
        <f t="shared" si="0"/>
        <v>-98</v>
      </c>
    </row>
    <row r="49" spans="1:6">
      <c r="A49" s="4" t="s">
        <v>39</v>
      </c>
      <c r="B49" s="29">
        <v>26073</v>
      </c>
      <c r="C49" s="26"/>
      <c r="D49" s="29">
        <v>26125</v>
      </c>
      <c r="F49" s="30">
        <f t="shared" si="0"/>
        <v>-52</v>
      </c>
    </row>
    <row r="50" spans="1:6">
      <c r="B50" s="28">
        <f>SUM(B45:B49)</f>
        <v>32762</v>
      </c>
      <c r="C50" s="26"/>
      <c r="D50" s="28">
        <f>SUM(D45:D49)</f>
        <v>33915</v>
      </c>
    </row>
    <row r="51" spans="1:6">
      <c r="B51" s="26"/>
      <c r="C51" s="26"/>
      <c r="D51" s="26"/>
    </row>
    <row r="52" spans="1:6">
      <c r="A52" s="24" t="s">
        <v>44</v>
      </c>
      <c r="B52" s="28">
        <f>SUM(B50:B51)+B42</f>
        <v>32762</v>
      </c>
      <c r="C52" s="26"/>
      <c r="D52" s="28">
        <f>SUM(D50:D51)+D42</f>
        <v>33915</v>
      </c>
    </row>
    <row r="53" spans="1:6" ht="16.5" thickBot="1">
      <c r="B53" s="26"/>
      <c r="C53" s="26"/>
      <c r="D53" s="26"/>
    </row>
    <row r="54" spans="1:6" ht="16.5" thickBot="1">
      <c r="A54" s="24" t="s">
        <v>45</v>
      </c>
      <c r="B54" s="71">
        <f>B52+B36</f>
        <v>76333</v>
      </c>
      <c r="C54" s="25"/>
      <c r="D54" s="71">
        <f>D52+D36</f>
        <v>80250</v>
      </c>
    </row>
    <row r="55" spans="1:6">
      <c r="B55" s="26"/>
      <c r="C55" s="26"/>
      <c r="D55" s="26"/>
    </row>
    <row r="57" spans="1:6">
      <c r="A57" s="4" t="s">
        <v>46</v>
      </c>
      <c r="B57" s="31">
        <f>B34/776899.2</f>
        <v>5.6083208735444708E-2</v>
      </c>
      <c r="D57" s="31">
        <f>D34/776899</f>
        <v>5.9646105864468869E-2</v>
      </c>
    </row>
    <row r="60" spans="1:6" ht="21.75" customHeight="1">
      <c r="A60" s="80" t="s">
        <v>120</v>
      </c>
      <c r="B60" s="80"/>
      <c r="C60" s="80"/>
      <c r="D60" s="80"/>
    </row>
    <row r="61" spans="1:6" ht="21.75" customHeight="1">
      <c r="A61" s="80"/>
      <c r="B61" s="80"/>
      <c r="C61" s="80"/>
      <c r="D61" s="80"/>
    </row>
    <row r="62" spans="1:6" ht="28.5" customHeight="1">
      <c r="A62" s="80"/>
      <c r="B62" s="80"/>
      <c r="C62" s="80"/>
      <c r="D62" s="80"/>
    </row>
    <row r="64" spans="1:6">
      <c r="B64" s="30">
        <f>B26-B54</f>
        <v>0</v>
      </c>
      <c r="D64" s="30">
        <f>D26-D54</f>
        <v>0</v>
      </c>
    </row>
  </sheetData>
  <mergeCells count="1">
    <mergeCell ref="A60:D62"/>
  </mergeCell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tabSelected="1" view="pageBreakPreview" topLeftCell="A25" zoomScaleNormal="100" zoomScaleSheetLayoutView="100" workbookViewId="0">
      <selection activeCell="A50" sqref="A50"/>
    </sheetView>
  </sheetViews>
  <sheetFormatPr defaultRowHeight="12.75"/>
  <cols>
    <col min="1" max="1" width="75.85546875" style="34" customWidth="1"/>
    <col min="2" max="2" width="13.42578125" style="34" customWidth="1"/>
    <col min="3" max="3" width="4.42578125" style="34" customWidth="1"/>
    <col min="4" max="4" width="16" style="34" customWidth="1"/>
    <col min="5" max="256" width="9.140625" style="34"/>
    <col min="257" max="257" width="61.28515625" style="34" customWidth="1"/>
    <col min="258" max="258" width="13.42578125" style="34" customWidth="1"/>
    <col min="259" max="259" width="4.42578125" style="34" customWidth="1"/>
    <col min="260" max="260" width="14.140625" style="34" customWidth="1"/>
    <col min="261" max="512" width="9.140625" style="34"/>
    <col min="513" max="513" width="61.28515625" style="34" customWidth="1"/>
    <col min="514" max="514" width="13.42578125" style="34" customWidth="1"/>
    <col min="515" max="515" width="4.42578125" style="34" customWidth="1"/>
    <col min="516" max="516" width="14.140625" style="34" customWidth="1"/>
    <col min="517" max="768" width="9.140625" style="34"/>
    <col min="769" max="769" width="61.28515625" style="34" customWidth="1"/>
    <col min="770" max="770" width="13.42578125" style="34" customWidth="1"/>
    <col min="771" max="771" width="4.42578125" style="34" customWidth="1"/>
    <col min="772" max="772" width="14.140625" style="34" customWidth="1"/>
    <col min="773" max="1024" width="9.140625" style="34"/>
    <col min="1025" max="1025" width="61.28515625" style="34" customWidth="1"/>
    <col min="1026" max="1026" width="13.42578125" style="34" customWidth="1"/>
    <col min="1027" max="1027" width="4.42578125" style="34" customWidth="1"/>
    <col min="1028" max="1028" width="14.140625" style="34" customWidth="1"/>
    <col min="1029" max="1280" width="9.140625" style="34"/>
    <col min="1281" max="1281" width="61.28515625" style="34" customWidth="1"/>
    <col min="1282" max="1282" width="13.42578125" style="34" customWidth="1"/>
    <col min="1283" max="1283" width="4.42578125" style="34" customWidth="1"/>
    <col min="1284" max="1284" width="14.140625" style="34" customWidth="1"/>
    <col min="1285" max="1536" width="9.140625" style="34"/>
    <col min="1537" max="1537" width="61.28515625" style="34" customWidth="1"/>
    <col min="1538" max="1538" width="13.42578125" style="34" customWidth="1"/>
    <col min="1539" max="1539" width="4.42578125" style="34" customWidth="1"/>
    <col min="1540" max="1540" width="14.140625" style="34" customWidth="1"/>
    <col min="1541" max="1792" width="9.140625" style="34"/>
    <col min="1793" max="1793" width="61.28515625" style="34" customWidth="1"/>
    <col min="1794" max="1794" width="13.42578125" style="34" customWidth="1"/>
    <col min="1795" max="1795" width="4.42578125" style="34" customWidth="1"/>
    <col min="1796" max="1796" width="14.140625" style="34" customWidth="1"/>
    <col min="1797" max="2048" width="9.140625" style="34"/>
    <col min="2049" max="2049" width="61.28515625" style="34" customWidth="1"/>
    <col min="2050" max="2050" width="13.42578125" style="34" customWidth="1"/>
    <col min="2051" max="2051" width="4.42578125" style="34" customWidth="1"/>
    <col min="2052" max="2052" width="14.140625" style="34" customWidth="1"/>
    <col min="2053" max="2304" width="9.140625" style="34"/>
    <col min="2305" max="2305" width="61.28515625" style="34" customWidth="1"/>
    <col min="2306" max="2306" width="13.42578125" style="34" customWidth="1"/>
    <col min="2307" max="2307" width="4.42578125" style="34" customWidth="1"/>
    <col min="2308" max="2308" width="14.140625" style="34" customWidth="1"/>
    <col min="2309" max="2560" width="9.140625" style="34"/>
    <col min="2561" max="2561" width="61.28515625" style="34" customWidth="1"/>
    <col min="2562" max="2562" width="13.42578125" style="34" customWidth="1"/>
    <col min="2563" max="2563" width="4.42578125" style="34" customWidth="1"/>
    <col min="2564" max="2564" width="14.140625" style="34" customWidth="1"/>
    <col min="2565" max="2816" width="9.140625" style="34"/>
    <col min="2817" max="2817" width="61.28515625" style="34" customWidth="1"/>
    <col min="2818" max="2818" width="13.42578125" style="34" customWidth="1"/>
    <col min="2819" max="2819" width="4.42578125" style="34" customWidth="1"/>
    <col min="2820" max="2820" width="14.140625" style="34" customWidth="1"/>
    <col min="2821" max="3072" width="9.140625" style="34"/>
    <col min="3073" max="3073" width="61.28515625" style="34" customWidth="1"/>
    <col min="3074" max="3074" width="13.42578125" style="34" customWidth="1"/>
    <col min="3075" max="3075" width="4.42578125" style="34" customWidth="1"/>
    <col min="3076" max="3076" width="14.140625" style="34" customWidth="1"/>
    <col min="3077" max="3328" width="9.140625" style="34"/>
    <col min="3329" max="3329" width="61.28515625" style="34" customWidth="1"/>
    <col min="3330" max="3330" width="13.42578125" style="34" customWidth="1"/>
    <col min="3331" max="3331" width="4.42578125" style="34" customWidth="1"/>
    <col min="3332" max="3332" width="14.140625" style="34" customWidth="1"/>
    <col min="3333" max="3584" width="9.140625" style="34"/>
    <col min="3585" max="3585" width="61.28515625" style="34" customWidth="1"/>
    <col min="3586" max="3586" width="13.42578125" style="34" customWidth="1"/>
    <col min="3587" max="3587" width="4.42578125" style="34" customWidth="1"/>
    <col min="3588" max="3588" width="14.140625" style="34" customWidth="1"/>
    <col min="3589" max="3840" width="9.140625" style="34"/>
    <col min="3841" max="3841" width="61.28515625" style="34" customWidth="1"/>
    <col min="3842" max="3842" width="13.42578125" style="34" customWidth="1"/>
    <col min="3843" max="3843" width="4.42578125" style="34" customWidth="1"/>
    <col min="3844" max="3844" width="14.140625" style="34" customWidth="1"/>
    <col min="3845" max="4096" width="9.140625" style="34"/>
    <col min="4097" max="4097" width="61.28515625" style="34" customWidth="1"/>
    <col min="4098" max="4098" width="13.42578125" style="34" customWidth="1"/>
    <col min="4099" max="4099" width="4.42578125" style="34" customWidth="1"/>
    <col min="4100" max="4100" width="14.140625" style="34" customWidth="1"/>
    <col min="4101" max="4352" width="9.140625" style="34"/>
    <col min="4353" max="4353" width="61.28515625" style="34" customWidth="1"/>
    <col min="4354" max="4354" width="13.42578125" style="34" customWidth="1"/>
    <col min="4355" max="4355" width="4.42578125" style="34" customWidth="1"/>
    <col min="4356" max="4356" width="14.140625" style="34" customWidth="1"/>
    <col min="4357" max="4608" width="9.140625" style="34"/>
    <col min="4609" max="4609" width="61.28515625" style="34" customWidth="1"/>
    <col min="4610" max="4610" width="13.42578125" style="34" customWidth="1"/>
    <col min="4611" max="4611" width="4.42578125" style="34" customWidth="1"/>
    <col min="4612" max="4612" width="14.140625" style="34" customWidth="1"/>
    <col min="4613" max="4864" width="9.140625" style="34"/>
    <col min="4865" max="4865" width="61.28515625" style="34" customWidth="1"/>
    <col min="4866" max="4866" width="13.42578125" style="34" customWidth="1"/>
    <col min="4867" max="4867" width="4.42578125" style="34" customWidth="1"/>
    <col min="4868" max="4868" width="14.140625" style="34" customWidth="1"/>
    <col min="4869" max="5120" width="9.140625" style="34"/>
    <col min="5121" max="5121" width="61.28515625" style="34" customWidth="1"/>
    <col min="5122" max="5122" width="13.42578125" style="34" customWidth="1"/>
    <col min="5123" max="5123" width="4.42578125" style="34" customWidth="1"/>
    <col min="5124" max="5124" width="14.140625" style="34" customWidth="1"/>
    <col min="5125" max="5376" width="9.140625" style="34"/>
    <col min="5377" max="5377" width="61.28515625" style="34" customWidth="1"/>
    <col min="5378" max="5378" width="13.42578125" style="34" customWidth="1"/>
    <col min="5379" max="5379" width="4.42578125" style="34" customWidth="1"/>
    <col min="5380" max="5380" width="14.140625" style="34" customWidth="1"/>
    <col min="5381" max="5632" width="9.140625" style="34"/>
    <col min="5633" max="5633" width="61.28515625" style="34" customWidth="1"/>
    <col min="5634" max="5634" width="13.42578125" style="34" customWidth="1"/>
    <col min="5635" max="5635" width="4.42578125" style="34" customWidth="1"/>
    <col min="5636" max="5636" width="14.140625" style="34" customWidth="1"/>
    <col min="5637" max="5888" width="9.140625" style="34"/>
    <col min="5889" max="5889" width="61.28515625" style="34" customWidth="1"/>
    <col min="5890" max="5890" width="13.42578125" style="34" customWidth="1"/>
    <col min="5891" max="5891" width="4.42578125" style="34" customWidth="1"/>
    <col min="5892" max="5892" width="14.140625" style="34" customWidth="1"/>
    <col min="5893" max="6144" width="9.140625" style="34"/>
    <col min="6145" max="6145" width="61.28515625" style="34" customWidth="1"/>
    <col min="6146" max="6146" width="13.42578125" style="34" customWidth="1"/>
    <col min="6147" max="6147" width="4.42578125" style="34" customWidth="1"/>
    <col min="6148" max="6148" width="14.140625" style="34" customWidth="1"/>
    <col min="6149" max="6400" width="9.140625" style="34"/>
    <col min="6401" max="6401" width="61.28515625" style="34" customWidth="1"/>
    <col min="6402" max="6402" width="13.42578125" style="34" customWidth="1"/>
    <col min="6403" max="6403" width="4.42578125" style="34" customWidth="1"/>
    <col min="6404" max="6404" width="14.140625" style="34" customWidth="1"/>
    <col min="6405" max="6656" width="9.140625" style="34"/>
    <col min="6657" max="6657" width="61.28515625" style="34" customWidth="1"/>
    <col min="6658" max="6658" width="13.42578125" style="34" customWidth="1"/>
    <col min="6659" max="6659" width="4.42578125" style="34" customWidth="1"/>
    <col min="6660" max="6660" width="14.140625" style="34" customWidth="1"/>
    <col min="6661" max="6912" width="9.140625" style="34"/>
    <col min="6913" max="6913" width="61.28515625" style="34" customWidth="1"/>
    <col min="6914" max="6914" width="13.42578125" style="34" customWidth="1"/>
    <col min="6915" max="6915" width="4.42578125" style="34" customWidth="1"/>
    <col min="6916" max="6916" width="14.140625" style="34" customWidth="1"/>
    <col min="6917" max="7168" width="9.140625" style="34"/>
    <col min="7169" max="7169" width="61.28515625" style="34" customWidth="1"/>
    <col min="7170" max="7170" width="13.42578125" style="34" customWidth="1"/>
    <col min="7171" max="7171" width="4.42578125" style="34" customWidth="1"/>
    <col min="7172" max="7172" width="14.140625" style="34" customWidth="1"/>
    <col min="7173" max="7424" width="9.140625" style="34"/>
    <col min="7425" max="7425" width="61.28515625" style="34" customWidth="1"/>
    <col min="7426" max="7426" width="13.42578125" style="34" customWidth="1"/>
    <col min="7427" max="7427" width="4.42578125" style="34" customWidth="1"/>
    <col min="7428" max="7428" width="14.140625" style="34" customWidth="1"/>
    <col min="7429" max="7680" width="9.140625" style="34"/>
    <col min="7681" max="7681" width="61.28515625" style="34" customWidth="1"/>
    <col min="7682" max="7682" width="13.42578125" style="34" customWidth="1"/>
    <col min="7683" max="7683" width="4.42578125" style="34" customWidth="1"/>
    <col min="7684" max="7684" width="14.140625" style="34" customWidth="1"/>
    <col min="7685" max="7936" width="9.140625" style="34"/>
    <col min="7937" max="7937" width="61.28515625" style="34" customWidth="1"/>
    <col min="7938" max="7938" width="13.42578125" style="34" customWidth="1"/>
    <col min="7939" max="7939" width="4.42578125" style="34" customWidth="1"/>
    <col min="7940" max="7940" width="14.140625" style="34" customWidth="1"/>
    <col min="7941" max="8192" width="9.140625" style="34"/>
    <col min="8193" max="8193" width="61.28515625" style="34" customWidth="1"/>
    <col min="8194" max="8194" width="13.42578125" style="34" customWidth="1"/>
    <col min="8195" max="8195" width="4.42578125" style="34" customWidth="1"/>
    <col min="8196" max="8196" width="14.140625" style="34" customWidth="1"/>
    <col min="8197" max="8448" width="9.140625" style="34"/>
    <col min="8449" max="8449" width="61.28515625" style="34" customWidth="1"/>
    <col min="8450" max="8450" width="13.42578125" style="34" customWidth="1"/>
    <col min="8451" max="8451" width="4.42578125" style="34" customWidth="1"/>
    <col min="8452" max="8452" width="14.140625" style="34" customWidth="1"/>
    <col min="8453" max="8704" width="9.140625" style="34"/>
    <col min="8705" max="8705" width="61.28515625" style="34" customWidth="1"/>
    <col min="8706" max="8706" width="13.42578125" style="34" customWidth="1"/>
    <col min="8707" max="8707" width="4.42578125" style="34" customWidth="1"/>
    <col min="8708" max="8708" width="14.140625" style="34" customWidth="1"/>
    <col min="8709" max="8960" width="9.140625" style="34"/>
    <col min="8961" max="8961" width="61.28515625" style="34" customWidth="1"/>
    <col min="8962" max="8962" width="13.42578125" style="34" customWidth="1"/>
    <col min="8963" max="8963" width="4.42578125" style="34" customWidth="1"/>
    <col min="8964" max="8964" width="14.140625" style="34" customWidth="1"/>
    <col min="8965" max="9216" width="9.140625" style="34"/>
    <col min="9217" max="9217" width="61.28515625" style="34" customWidth="1"/>
    <col min="9218" max="9218" width="13.42578125" style="34" customWidth="1"/>
    <col min="9219" max="9219" width="4.42578125" style="34" customWidth="1"/>
    <col min="9220" max="9220" width="14.140625" style="34" customWidth="1"/>
    <col min="9221" max="9472" width="9.140625" style="34"/>
    <col min="9473" max="9473" width="61.28515625" style="34" customWidth="1"/>
    <col min="9474" max="9474" width="13.42578125" style="34" customWidth="1"/>
    <col min="9475" max="9475" width="4.42578125" style="34" customWidth="1"/>
    <col min="9476" max="9476" width="14.140625" style="34" customWidth="1"/>
    <col min="9477" max="9728" width="9.140625" style="34"/>
    <col min="9729" max="9729" width="61.28515625" style="34" customWidth="1"/>
    <col min="9730" max="9730" width="13.42578125" style="34" customWidth="1"/>
    <col min="9731" max="9731" width="4.42578125" style="34" customWidth="1"/>
    <col min="9732" max="9732" width="14.140625" style="34" customWidth="1"/>
    <col min="9733" max="9984" width="9.140625" style="34"/>
    <col min="9985" max="9985" width="61.28515625" style="34" customWidth="1"/>
    <col min="9986" max="9986" width="13.42578125" style="34" customWidth="1"/>
    <col min="9987" max="9987" width="4.42578125" style="34" customWidth="1"/>
    <col min="9988" max="9988" width="14.140625" style="34" customWidth="1"/>
    <col min="9989" max="10240" width="9.140625" style="34"/>
    <col min="10241" max="10241" width="61.28515625" style="34" customWidth="1"/>
    <col min="10242" max="10242" width="13.42578125" style="34" customWidth="1"/>
    <col min="10243" max="10243" width="4.42578125" style="34" customWidth="1"/>
    <col min="10244" max="10244" width="14.140625" style="34" customWidth="1"/>
    <col min="10245" max="10496" width="9.140625" style="34"/>
    <col min="10497" max="10497" width="61.28515625" style="34" customWidth="1"/>
    <col min="10498" max="10498" width="13.42578125" style="34" customWidth="1"/>
    <col min="10499" max="10499" width="4.42578125" style="34" customWidth="1"/>
    <col min="10500" max="10500" width="14.140625" style="34" customWidth="1"/>
    <col min="10501" max="10752" width="9.140625" style="34"/>
    <col min="10753" max="10753" width="61.28515625" style="34" customWidth="1"/>
    <col min="10754" max="10754" width="13.42578125" style="34" customWidth="1"/>
    <col min="10755" max="10755" width="4.42578125" style="34" customWidth="1"/>
    <col min="10756" max="10756" width="14.140625" style="34" customWidth="1"/>
    <col min="10757" max="11008" width="9.140625" style="34"/>
    <col min="11009" max="11009" width="61.28515625" style="34" customWidth="1"/>
    <col min="11010" max="11010" width="13.42578125" style="34" customWidth="1"/>
    <col min="11011" max="11011" width="4.42578125" style="34" customWidth="1"/>
    <col min="11012" max="11012" width="14.140625" style="34" customWidth="1"/>
    <col min="11013" max="11264" width="9.140625" style="34"/>
    <col min="11265" max="11265" width="61.28515625" style="34" customWidth="1"/>
    <col min="11266" max="11266" width="13.42578125" style="34" customWidth="1"/>
    <col min="11267" max="11267" width="4.42578125" style="34" customWidth="1"/>
    <col min="11268" max="11268" width="14.140625" style="34" customWidth="1"/>
    <col min="11269" max="11520" width="9.140625" style="34"/>
    <col min="11521" max="11521" width="61.28515625" style="34" customWidth="1"/>
    <col min="11522" max="11522" width="13.42578125" style="34" customWidth="1"/>
    <col min="11523" max="11523" width="4.42578125" style="34" customWidth="1"/>
    <col min="11524" max="11524" width="14.140625" style="34" customWidth="1"/>
    <col min="11525" max="11776" width="9.140625" style="34"/>
    <col min="11777" max="11777" width="61.28515625" style="34" customWidth="1"/>
    <col min="11778" max="11778" width="13.42578125" style="34" customWidth="1"/>
    <col min="11779" max="11779" width="4.42578125" style="34" customWidth="1"/>
    <col min="11780" max="11780" width="14.140625" style="34" customWidth="1"/>
    <col min="11781" max="12032" width="9.140625" style="34"/>
    <col min="12033" max="12033" width="61.28515625" style="34" customWidth="1"/>
    <col min="12034" max="12034" width="13.42578125" style="34" customWidth="1"/>
    <col min="12035" max="12035" width="4.42578125" style="34" customWidth="1"/>
    <col min="12036" max="12036" width="14.140625" style="34" customWidth="1"/>
    <col min="12037" max="12288" width="9.140625" style="34"/>
    <col min="12289" max="12289" width="61.28515625" style="34" customWidth="1"/>
    <col min="12290" max="12290" width="13.42578125" style="34" customWidth="1"/>
    <col min="12291" max="12291" width="4.42578125" style="34" customWidth="1"/>
    <col min="12292" max="12292" width="14.140625" style="34" customWidth="1"/>
    <col min="12293" max="12544" width="9.140625" style="34"/>
    <col min="12545" max="12545" width="61.28515625" style="34" customWidth="1"/>
    <col min="12546" max="12546" width="13.42578125" style="34" customWidth="1"/>
    <col min="12547" max="12547" width="4.42578125" style="34" customWidth="1"/>
    <col min="12548" max="12548" width="14.140625" style="34" customWidth="1"/>
    <col min="12549" max="12800" width="9.140625" style="34"/>
    <col min="12801" max="12801" width="61.28515625" style="34" customWidth="1"/>
    <col min="12802" max="12802" width="13.42578125" style="34" customWidth="1"/>
    <col min="12803" max="12803" width="4.42578125" style="34" customWidth="1"/>
    <col min="12804" max="12804" width="14.140625" style="34" customWidth="1"/>
    <col min="12805" max="13056" width="9.140625" style="34"/>
    <col min="13057" max="13057" width="61.28515625" style="34" customWidth="1"/>
    <col min="13058" max="13058" width="13.42578125" style="34" customWidth="1"/>
    <col min="13059" max="13059" width="4.42578125" style="34" customWidth="1"/>
    <col min="13060" max="13060" width="14.140625" style="34" customWidth="1"/>
    <col min="13061" max="13312" width="9.140625" style="34"/>
    <col min="13313" max="13313" width="61.28515625" style="34" customWidth="1"/>
    <col min="13314" max="13314" width="13.42578125" style="34" customWidth="1"/>
    <col min="13315" max="13315" width="4.42578125" style="34" customWidth="1"/>
    <col min="13316" max="13316" width="14.140625" style="34" customWidth="1"/>
    <col min="13317" max="13568" width="9.140625" style="34"/>
    <col min="13569" max="13569" width="61.28515625" style="34" customWidth="1"/>
    <col min="13570" max="13570" width="13.42578125" style="34" customWidth="1"/>
    <col min="13571" max="13571" width="4.42578125" style="34" customWidth="1"/>
    <col min="13572" max="13572" width="14.140625" style="34" customWidth="1"/>
    <col min="13573" max="13824" width="9.140625" style="34"/>
    <col min="13825" max="13825" width="61.28515625" style="34" customWidth="1"/>
    <col min="13826" max="13826" width="13.42578125" style="34" customWidth="1"/>
    <col min="13827" max="13827" width="4.42578125" style="34" customWidth="1"/>
    <col min="13828" max="13828" width="14.140625" style="34" customWidth="1"/>
    <col min="13829" max="14080" width="9.140625" style="34"/>
    <col min="14081" max="14081" width="61.28515625" style="34" customWidth="1"/>
    <col min="14082" max="14082" width="13.42578125" style="34" customWidth="1"/>
    <col min="14083" max="14083" width="4.42578125" style="34" customWidth="1"/>
    <col min="14084" max="14084" width="14.140625" style="34" customWidth="1"/>
    <col min="14085" max="14336" width="9.140625" style="34"/>
    <col min="14337" max="14337" width="61.28515625" style="34" customWidth="1"/>
    <col min="14338" max="14338" width="13.42578125" style="34" customWidth="1"/>
    <col min="14339" max="14339" width="4.42578125" style="34" customWidth="1"/>
    <col min="14340" max="14340" width="14.140625" style="34" customWidth="1"/>
    <col min="14341" max="14592" width="9.140625" style="34"/>
    <col min="14593" max="14593" width="61.28515625" style="34" customWidth="1"/>
    <col min="14594" max="14594" width="13.42578125" style="34" customWidth="1"/>
    <col min="14595" max="14595" width="4.42578125" style="34" customWidth="1"/>
    <col min="14596" max="14596" width="14.140625" style="34" customWidth="1"/>
    <col min="14597" max="14848" width="9.140625" style="34"/>
    <col min="14849" max="14849" width="61.28515625" style="34" customWidth="1"/>
    <col min="14850" max="14850" width="13.42578125" style="34" customWidth="1"/>
    <col min="14851" max="14851" width="4.42578125" style="34" customWidth="1"/>
    <col min="14852" max="14852" width="14.140625" style="34" customWidth="1"/>
    <col min="14853" max="15104" width="9.140625" style="34"/>
    <col min="15105" max="15105" width="61.28515625" style="34" customWidth="1"/>
    <col min="15106" max="15106" width="13.42578125" style="34" customWidth="1"/>
    <col min="15107" max="15107" width="4.42578125" style="34" customWidth="1"/>
    <col min="15108" max="15108" width="14.140625" style="34" customWidth="1"/>
    <col min="15109" max="15360" width="9.140625" style="34"/>
    <col min="15361" max="15361" width="61.28515625" style="34" customWidth="1"/>
    <col min="15362" max="15362" width="13.42578125" style="34" customWidth="1"/>
    <col min="15363" max="15363" width="4.42578125" style="34" customWidth="1"/>
    <col min="15364" max="15364" width="14.140625" style="34" customWidth="1"/>
    <col min="15365" max="15616" width="9.140625" style="34"/>
    <col min="15617" max="15617" width="61.28515625" style="34" customWidth="1"/>
    <col min="15618" max="15618" width="13.42578125" style="34" customWidth="1"/>
    <col min="15619" max="15619" width="4.42578125" style="34" customWidth="1"/>
    <col min="15620" max="15620" width="14.140625" style="34" customWidth="1"/>
    <col min="15621" max="15872" width="9.140625" style="34"/>
    <col min="15873" max="15873" width="61.28515625" style="34" customWidth="1"/>
    <col min="15874" max="15874" width="13.42578125" style="34" customWidth="1"/>
    <col min="15875" max="15875" width="4.42578125" style="34" customWidth="1"/>
    <col min="15876" max="15876" width="14.140625" style="34" customWidth="1"/>
    <col min="15877" max="16128" width="9.140625" style="34"/>
    <col min="16129" max="16129" width="61.28515625" style="34" customWidth="1"/>
    <col min="16130" max="16130" width="13.42578125" style="34" customWidth="1"/>
    <col min="16131" max="16131" width="4.42578125" style="34" customWidth="1"/>
    <col min="16132" max="16132" width="14.140625" style="34" customWidth="1"/>
    <col min="16133" max="16384" width="9.140625" style="34"/>
  </cols>
  <sheetData>
    <row r="1" spans="1:7">
      <c r="A1" s="32" t="s">
        <v>47</v>
      </c>
      <c r="B1" s="33"/>
      <c r="C1" s="33"/>
      <c r="D1" s="33"/>
    </row>
    <row r="2" spans="1:7">
      <c r="A2" s="32" t="s">
        <v>1</v>
      </c>
      <c r="B2" s="33"/>
      <c r="C2" s="33"/>
      <c r="D2" s="33"/>
    </row>
    <row r="3" spans="1:7">
      <c r="A3" s="35" t="str">
        <f>PL!A4</f>
        <v>QUARTERLY REPORT FOR THE PERIOD ENDED 31 OCTOBER 2014</v>
      </c>
      <c r="B3" s="33"/>
      <c r="C3" s="33"/>
      <c r="D3" s="33"/>
      <c r="G3" s="36"/>
    </row>
    <row r="4" spans="1:7">
      <c r="A4" s="37"/>
      <c r="B4" s="33"/>
      <c r="C4" s="33"/>
      <c r="D4" s="33"/>
    </row>
    <row r="5" spans="1:7">
      <c r="A5" s="38" t="s">
        <v>48</v>
      </c>
      <c r="B5" s="39"/>
      <c r="C5" s="39"/>
      <c r="D5" s="39"/>
      <c r="E5" s="40"/>
    </row>
    <row r="6" spans="1:7" ht="13.5" customHeight="1">
      <c r="A6" s="41"/>
      <c r="B6" s="41"/>
      <c r="C6" s="41"/>
      <c r="D6" s="41"/>
      <c r="E6" s="42"/>
    </row>
    <row r="7" spans="1:7" ht="24">
      <c r="A7" s="41"/>
      <c r="B7" s="68" t="s">
        <v>49</v>
      </c>
      <c r="C7" s="41"/>
      <c r="D7" s="69" t="s">
        <v>137</v>
      </c>
      <c r="E7" s="42"/>
    </row>
    <row r="8" spans="1:7">
      <c r="A8" s="41"/>
      <c r="B8" s="44" t="s">
        <v>50</v>
      </c>
      <c r="C8" s="45"/>
      <c r="D8" s="44" t="s">
        <v>51</v>
      </c>
    </row>
    <row r="9" spans="1:7">
      <c r="A9" s="41"/>
      <c r="B9" s="44" t="s">
        <v>5</v>
      </c>
      <c r="C9" s="45"/>
      <c r="D9" s="44" t="s">
        <v>52</v>
      </c>
    </row>
    <row r="10" spans="1:7">
      <c r="A10" s="41"/>
      <c r="B10" s="46" t="s">
        <v>118</v>
      </c>
      <c r="C10" s="45"/>
      <c r="D10" s="46" t="s">
        <v>95</v>
      </c>
    </row>
    <row r="11" spans="1:7">
      <c r="A11" s="41"/>
      <c r="B11" s="44" t="s">
        <v>7</v>
      </c>
      <c r="C11" s="45"/>
      <c r="D11" s="44" t="s">
        <v>7</v>
      </c>
    </row>
    <row r="12" spans="1:7">
      <c r="A12" s="41"/>
      <c r="B12" s="44"/>
      <c r="C12" s="45"/>
      <c r="D12" s="43"/>
    </row>
    <row r="13" spans="1:7">
      <c r="A13" s="47" t="s">
        <v>53</v>
      </c>
      <c r="B13" s="44"/>
      <c r="C13" s="45"/>
      <c r="D13" s="43"/>
    </row>
    <row r="14" spans="1:7">
      <c r="A14" s="42" t="s">
        <v>54</v>
      </c>
      <c r="B14" s="48">
        <v>-2768</v>
      </c>
      <c r="C14" s="48"/>
      <c r="D14" s="48">
        <v>-11788</v>
      </c>
    </row>
    <row r="15" spans="1:7">
      <c r="A15" s="42" t="s">
        <v>55</v>
      </c>
      <c r="B15" s="48">
        <v>0</v>
      </c>
      <c r="D15" s="48">
        <v>-878</v>
      </c>
    </row>
    <row r="16" spans="1:7">
      <c r="A16" s="42"/>
      <c r="B16" s="48"/>
      <c r="D16" s="48"/>
    </row>
    <row r="17" spans="1:4">
      <c r="A17" s="42" t="s">
        <v>56</v>
      </c>
      <c r="B17" s="48"/>
      <c r="C17" s="48"/>
      <c r="D17" s="48"/>
    </row>
    <row r="18" spans="1:4">
      <c r="A18" s="42" t="s">
        <v>57</v>
      </c>
      <c r="B18" s="48">
        <f>B72</f>
        <v>1613</v>
      </c>
      <c r="C18" s="48"/>
      <c r="D18" s="48">
        <f>D72</f>
        <v>7061</v>
      </c>
    </row>
    <row r="19" spans="1:4">
      <c r="A19" s="42" t="s">
        <v>58</v>
      </c>
      <c r="B19" s="48">
        <f>B76</f>
        <v>581</v>
      </c>
      <c r="C19" s="48"/>
      <c r="D19" s="48">
        <f>D76</f>
        <v>3986</v>
      </c>
    </row>
    <row r="20" spans="1:4" ht="13.5" thickBot="1">
      <c r="A20" s="42"/>
      <c r="B20" s="49"/>
      <c r="C20" s="48"/>
      <c r="D20" s="49"/>
    </row>
    <row r="21" spans="1:4">
      <c r="A21" s="42" t="s">
        <v>139</v>
      </c>
      <c r="B21" s="48">
        <f>SUM(B14:B19)</f>
        <v>-574</v>
      </c>
      <c r="C21" s="48"/>
      <c r="D21" s="48">
        <f>SUM(D14:D19)</f>
        <v>-1619</v>
      </c>
    </row>
    <row r="22" spans="1:4">
      <c r="A22" s="42"/>
      <c r="B22" s="48"/>
      <c r="C22" s="48"/>
      <c r="D22" s="48"/>
    </row>
    <row r="23" spans="1:4">
      <c r="A23" s="42" t="s">
        <v>59</v>
      </c>
      <c r="B23" s="48"/>
      <c r="C23" s="48"/>
      <c r="D23" s="48"/>
    </row>
    <row r="24" spans="1:4">
      <c r="A24" s="42" t="s">
        <v>60</v>
      </c>
      <c r="B24" s="48">
        <f>B79</f>
        <v>-56</v>
      </c>
      <c r="C24" s="48"/>
      <c r="D24" s="48">
        <f>D79</f>
        <v>-5346</v>
      </c>
    </row>
    <row r="25" spans="1:4">
      <c r="A25" s="42" t="s">
        <v>61</v>
      </c>
      <c r="B25" s="48">
        <f>B83</f>
        <v>-1004</v>
      </c>
      <c r="C25" s="48"/>
      <c r="D25" s="48">
        <f>D83</f>
        <v>3160</v>
      </c>
    </row>
    <row r="26" spans="1:4" hidden="1">
      <c r="A26" s="42" t="s">
        <v>62</v>
      </c>
      <c r="B26" s="48">
        <v>0</v>
      </c>
      <c r="C26" s="48"/>
      <c r="D26" s="48">
        <v>0</v>
      </c>
    </row>
    <row r="27" spans="1:4" ht="13.5" thickBot="1">
      <c r="A27" s="42"/>
      <c r="B27" s="49"/>
      <c r="C27" s="48"/>
      <c r="D27" s="49"/>
    </row>
    <row r="28" spans="1:4">
      <c r="A28" s="50" t="s">
        <v>140</v>
      </c>
      <c r="B28" s="48">
        <f>SUM(B21:B26)</f>
        <v>-1634</v>
      </c>
      <c r="C28" s="48"/>
      <c r="D28" s="48">
        <f>SUM(D21:D26)</f>
        <v>-3805</v>
      </c>
    </row>
    <row r="29" spans="1:4">
      <c r="A29" s="50"/>
      <c r="B29" s="48"/>
      <c r="C29" s="48"/>
      <c r="D29" s="48"/>
    </row>
    <row r="30" spans="1:4">
      <c r="A30" s="42" t="s">
        <v>63</v>
      </c>
      <c r="B30" s="48">
        <v>2</v>
      </c>
      <c r="C30" s="48"/>
      <c r="D30" s="48">
        <v>6</v>
      </c>
    </row>
    <row r="31" spans="1:4" ht="13.5" thickBot="1">
      <c r="A31" s="42" t="s">
        <v>64</v>
      </c>
      <c r="B31" s="49">
        <v>-583</v>
      </c>
      <c r="C31" s="48"/>
      <c r="D31" s="49">
        <v>-3992</v>
      </c>
    </row>
    <row r="32" spans="1:4" ht="13.5" thickBot="1">
      <c r="A32" s="50" t="s">
        <v>141</v>
      </c>
      <c r="B32" s="49">
        <f>SUM(B28:B31)</f>
        <v>-2215</v>
      </c>
      <c r="C32" s="48"/>
      <c r="D32" s="49">
        <f>SUM(D28:D31)</f>
        <v>-7791</v>
      </c>
    </row>
    <row r="33" spans="1:4">
      <c r="A33" s="42"/>
      <c r="B33" s="48"/>
      <c r="C33" s="48"/>
      <c r="D33" s="48"/>
    </row>
    <row r="34" spans="1:4">
      <c r="A34" s="50" t="s">
        <v>65</v>
      </c>
      <c r="B34" s="48"/>
      <c r="C34" s="48"/>
      <c r="D34" s="48"/>
    </row>
    <row r="35" spans="1:4">
      <c r="A35" s="42" t="s">
        <v>66</v>
      </c>
      <c r="B35" s="48">
        <v>0</v>
      </c>
      <c r="C35" s="48"/>
      <c r="D35" s="48">
        <v>-4221</v>
      </c>
    </row>
    <row r="36" spans="1:4" hidden="1">
      <c r="A36" s="42" t="s">
        <v>67</v>
      </c>
      <c r="B36" s="48">
        <v>0</v>
      </c>
      <c r="C36" s="48"/>
      <c r="D36" s="48">
        <v>0</v>
      </c>
    </row>
    <row r="37" spans="1:4">
      <c r="A37" s="42" t="s">
        <v>68</v>
      </c>
      <c r="B37" s="48">
        <v>0</v>
      </c>
      <c r="C37" s="48"/>
      <c r="D37" s="48">
        <v>5877</v>
      </c>
    </row>
    <row r="38" spans="1:4" ht="13.5" thickBot="1">
      <c r="A38" s="42" t="s">
        <v>67</v>
      </c>
      <c r="B38" s="49">
        <v>0</v>
      </c>
      <c r="C38" s="48"/>
      <c r="D38" s="49">
        <v>49</v>
      </c>
    </row>
    <row r="39" spans="1:4" ht="13.5" thickBot="1">
      <c r="A39" s="50" t="s">
        <v>142</v>
      </c>
      <c r="B39" s="49">
        <f>SUM(B35:B38)</f>
        <v>0</v>
      </c>
      <c r="C39" s="48"/>
      <c r="D39" s="49">
        <f>SUM(D35:D38)</f>
        <v>1705</v>
      </c>
    </row>
    <row r="40" spans="1:4">
      <c r="A40" s="42"/>
      <c r="B40" s="48"/>
      <c r="C40" s="48"/>
      <c r="D40" s="48"/>
    </row>
    <row r="41" spans="1:4">
      <c r="A41" s="50" t="s">
        <v>69</v>
      </c>
      <c r="B41" s="48"/>
      <c r="C41" s="48"/>
      <c r="D41" s="48"/>
    </row>
    <row r="42" spans="1:4" hidden="1">
      <c r="A42" s="42" t="s">
        <v>70</v>
      </c>
      <c r="B42" s="48">
        <v>0</v>
      </c>
      <c r="C42" s="48"/>
      <c r="D42" s="48">
        <v>0</v>
      </c>
    </row>
    <row r="43" spans="1:4">
      <c r="A43" s="42" t="s">
        <v>71</v>
      </c>
      <c r="B43" s="48">
        <v>0</v>
      </c>
      <c r="C43" s="48"/>
      <c r="D43" s="48">
        <v>7063</v>
      </c>
    </row>
    <row r="44" spans="1:4" ht="13.5" thickBot="1">
      <c r="A44" s="42" t="s">
        <v>72</v>
      </c>
      <c r="B44" s="64">
        <v>-150</v>
      </c>
      <c r="C44" s="48"/>
      <c r="D44" s="48">
        <v>1951</v>
      </c>
    </row>
    <row r="45" spans="1:4" ht="13.5" thickBot="1">
      <c r="A45" s="50" t="s">
        <v>143</v>
      </c>
      <c r="B45" s="51">
        <f>SUM(B42:B44)</f>
        <v>-150</v>
      </c>
      <c r="C45" s="48"/>
      <c r="D45" s="51">
        <f>SUM(D42:D44)</f>
        <v>9014</v>
      </c>
    </row>
    <row r="46" spans="1:4">
      <c r="A46" s="42"/>
      <c r="B46" s="48"/>
      <c r="C46" s="48"/>
      <c r="D46" s="48"/>
    </row>
    <row r="47" spans="1:4">
      <c r="A47" s="50" t="s">
        <v>144</v>
      </c>
      <c r="B47" s="48">
        <f>B32+B39+B45</f>
        <v>-2365</v>
      </c>
      <c r="C47" s="48"/>
      <c r="D47" s="48">
        <f>D32+D39+D45</f>
        <v>2928</v>
      </c>
    </row>
    <row r="48" spans="1:4">
      <c r="A48" s="42"/>
      <c r="B48" s="48"/>
      <c r="C48" s="48"/>
      <c r="D48" s="48"/>
    </row>
    <row r="49" spans="1:4">
      <c r="A49" s="50" t="s">
        <v>145</v>
      </c>
      <c r="B49" s="48">
        <f>D51</f>
        <v>-9267</v>
      </c>
      <c r="C49" s="48"/>
      <c r="D49" s="48">
        <v>-12195</v>
      </c>
    </row>
    <row r="50" spans="1:4" ht="13.5" thickBot="1">
      <c r="A50" s="42"/>
      <c r="B50" s="48"/>
      <c r="C50" s="48"/>
      <c r="D50" s="49"/>
    </row>
    <row r="51" spans="1:4" ht="13.5" thickBot="1">
      <c r="A51" s="50" t="s">
        <v>73</v>
      </c>
      <c r="B51" s="51">
        <f>SUM(B47:B49)</f>
        <v>-11632</v>
      </c>
      <c r="C51" s="48"/>
      <c r="D51" s="51">
        <f>SUM(D47:D49)</f>
        <v>-9267</v>
      </c>
    </row>
    <row r="52" spans="1:4">
      <c r="A52" s="42"/>
      <c r="B52" s="48"/>
      <c r="C52" s="48"/>
      <c r="D52" s="48"/>
    </row>
    <row r="53" spans="1:4">
      <c r="A53" s="50" t="s">
        <v>74</v>
      </c>
      <c r="B53" s="48"/>
      <c r="C53" s="48"/>
      <c r="D53" s="48"/>
    </row>
    <row r="54" spans="1:4">
      <c r="A54" s="42"/>
      <c r="B54" s="48"/>
      <c r="C54" s="48"/>
      <c r="D54" s="48"/>
    </row>
    <row r="55" spans="1:4">
      <c r="A55" s="42" t="s">
        <v>75</v>
      </c>
      <c r="B55" s="48">
        <v>945</v>
      </c>
      <c r="C55" s="48"/>
      <c r="D55" s="48">
        <v>3436</v>
      </c>
    </row>
    <row r="56" spans="1:4">
      <c r="A56" s="42" t="s">
        <v>76</v>
      </c>
      <c r="B56" s="48">
        <v>-12577</v>
      </c>
      <c r="C56" s="48"/>
      <c r="D56" s="48">
        <v>-12703</v>
      </c>
    </row>
    <row r="57" spans="1:4" ht="13.5" thickBot="1">
      <c r="A57" s="42"/>
      <c r="B57" s="49"/>
      <c r="C57" s="48"/>
      <c r="D57" s="49"/>
    </row>
    <row r="58" spans="1:4" ht="13.5" thickBot="1">
      <c r="A58" s="42"/>
      <c r="B58" s="49">
        <f>SUM(B55:B56)</f>
        <v>-11632</v>
      </c>
      <c r="C58" s="48"/>
      <c r="D58" s="49">
        <f>SUM(D55:D56)</f>
        <v>-9267</v>
      </c>
    </row>
    <row r="59" spans="1:4">
      <c r="A59" s="42"/>
      <c r="B59" s="48"/>
      <c r="C59" s="48"/>
      <c r="D59" s="48"/>
    </row>
    <row r="60" spans="1:4">
      <c r="A60" s="42" t="s">
        <v>77</v>
      </c>
      <c r="B60" s="48"/>
      <c r="C60" s="48"/>
      <c r="D60" s="48"/>
    </row>
    <row r="61" spans="1:4">
      <c r="A61" s="42" t="s">
        <v>136</v>
      </c>
      <c r="B61" s="42"/>
      <c r="C61" s="42"/>
      <c r="D61" s="42"/>
    </row>
    <row r="62" spans="1:4">
      <c r="A62" s="42" t="s">
        <v>78</v>
      </c>
      <c r="B62" s="42"/>
      <c r="C62" s="42"/>
      <c r="D62" s="42"/>
    </row>
    <row r="63" spans="1:4">
      <c r="A63" s="42"/>
      <c r="B63" s="42"/>
      <c r="C63" s="42"/>
      <c r="D63" s="42"/>
    </row>
    <row r="64" spans="1:4">
      <c r="A64" s="42"/>
      <c r="B64" s="42"/>
      <c r="C64" s="42"/>
      <c r="D64" s="42"/>
    </row>
    <row r="65" spans="1:4">
      <c r="A65" s="42"/>
      <c r="B65" s="52">
        <f>B51-B58</f>
        <v>0</v>
      </c>
      <c r="C65" s="42"/>
      <c r="D65" s="52">
        <f>D51-D58</f>
        <v>0</v>
      </c>
    </row>
    <row r="67" spans="1:4">
      <c r="A67" s="34" t="s">
        <v>57</v>
      </c>
    </row>
    <row r="68" spans="1:4">
      <c r="A68" s="34" t="s">
        <v>121</v>
      </c>
      <c r="B68" s="72">
        <v>980</v>
      </c>
      <c r="C68" s="72"/>
      <c r="D68" s="72">
        <v>5551</v>
      </c>
    </row>
    <row r="69" spans="1:4">
      <c r="A69" s="34" t="s">
        <v>122</v>
      </c>
      <c r="B69" s="72">
        <v>0</v>
      </c>
      <c r="C69" s="72"/>
      <c r="D69" s="72">
        <v>-573</v>
      </c>
    </row>
    <row r="70" spans="1:4">
      <c r="A70" s="34" t="s">
        <v>123</v>
      </c>
      <c r="B70" s="72">
        <v>633</v>
      </c>
      <c r="C70" s="72"/>
      <c r="D70" s="72">
        <v>2067</v>
      </c>
    </row>
    <row r="71" spans="1:4">
      <c r="A71" s="34" t="s">
        <v>124</v>
      </c>
      <c r="B71" s="73">
        <v>0</v>
      </c>
      <c r="C71" s="72"/>
      <c r="D71" s="73">
        <v>16</v>
      </c>
    </row>
    <row r="72" spans="1:4">
      <c r="B72" s="74">
        <f>SUM(B68:B71)</f>
        <v>1613</v>
      </c>
      <c r="C72" s="72"/>
      <c r="D72" s="74">
        <f>SUM(D68:D71)</f>
        <v>7061</v>
      </c>
    </row>
    <row r="73" spans="1:4">
      <c r="A73" s="42" t="s">
        <v>58</v>
      </c>
    </row>
    <row r="74" spans="1:4">
      <c r="A74" s="34" t="s">
        <v>125</v>
      </c>
      <c r="B74" s="72">
        <v>583</v>
      </c>
      <c r="D74" s="72">
        <v>3992</v>
      </c>
    </row>
    <row r="75" spans="1:4">
      <c r="A75" s="34" t="s">
        <v>126</v>
      </c>
      <c r="B75" s="73">
        <v>-2</v>
      </c>
      <c r="D75" s="73">
        <v>-6</v>
      </c>
    </row>
    <row r="76" spans="1:4">
      <c r="B76" s="74">
        <f>SUM(B74:B75)</f>
        <v>581</v>
      </c>
      <c r="D76" s="74">
        <f>SUM(D74:D75)</f>
        <v>3986</v>
      </c>
    </row>
    <row r="77" spans="1:4">
      <c r="A77" s="42" t="s">
        <v>60</v>
      </c>
    </row>
    <row r="78" spans="1:4">
      <c r="A78" s="34" t="s">
        <v>127</v>
      </c>
      <c r="B78" s="73">
        <f>490-546</f>
        <v>-56</v>
      </c>
      <c r="D78" s="73">
        <v>-5346</v>
      </c>
    </row>
    <row r="79" spans="1:4">
      <c r="B79" s="75">
        <f>SUM(B78)</f>
        <v>-56</v>
      </c>
      <c r="D79" s="75">
        <f>SUM(D78)</f>
        <v>-5346</v>
      </c>
    </row>
    <row r="80" spans="1:4">
      <c r="A80" s="42" t="s">
        <v>61</v>
      </c>
    </row>
    <row r="81" spans="1:4">
      <c r="A81" s="34" t="s">
        <v>128</v>
      </c>
      <c r="B81" s="72">
        <v>-894</v>
      </c>
      <c r="D81" s="72">
        <v>3032</v>
      </c>
    </row>
    <row r="82" spans="1:4">
      <c r="A82" s="34" t="s">
        <v>129</v>
      </c>
      <c r="B82" s="73">
        <v>-110</v>
      </c>
      <c r="D82" s="73">
        <v>128</v>
      </c>
    </row>
    <row r="83" spans="1:4">
      <c r="B83" s="74">
        <f>SUM(B81:B82)</f>
        <v>-1004</v>
      </c>
      <c r="D83" s="74">
        <f>SUM(D81:D82)</f>
        <v>3160</v>
      </c>
    </row>
  </sheetData>
  <pageMargins left="0.74791666666666667" right="0.74791666666666667" top="0.98402777777777783" bottom="0.98402777777777783" header="0.51180555555555562" footer="0.51180555555555562"/>
  <pageSetup scale="76"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topLeftCell="A7" zoomScaleNormal="115" zoomScaleSheetLayoutView="100" workbookViewId="0">
      <selection activeCell="A22" sqref="A22"/>
    </sheetView>
  </sheetViews>
  <sheetFormatPr defaultRowHeight="12.75"/>
  <cols>
    <col min="1" max="1" width="43.140625" style="34" customWidth="1"/>
    <col min="2" max="7" width="14.7109375" style="34" customWidth="1"/>
    <col min="8" max="256" width="9.140625" style="34"/>
    <col min="257" max="257" width="33.7109375" style="34" customWidth="1"/>
    <col min="258" max="261" width="10.7109375" style="34" customWidth="1"/>
    <col min="262" max="262" width="13.85546875" style="34" customWidth="1"/>
    <col min="263" max="263" width="10.7109375" style="34" customWidth="1"/>
    <col min="264" max="512" width="9.140625" style="34"/>
    <col min="513" max="513" width="33.7109375" style="34" customWidth="1"/>
    <col min="514" max="517" width="10.7109375" style="34" customWidth="1"/>
    <col min="518" max="518" width="13.85546875" style="34" customWidth="1"/>
    <col min="519" max="519" width="10.7109375" style="34" customWidth="1"/>
    <col min="520" max="768" width="9.140625" style="34"/>
    <col min="769" max="769" width="33.7109375" style="34" customWidth="1"/>
    <col min="770" max="773" width="10.7109375" style="34" customWidth="1"/>
    <col min="774" max="774" width="13.85546875" style="34" customWidth="1"/>
    <col min="775" max="775" width="10.7109375" style="34" customWidth="1"/>
    <col min="776" max="1024" width="9.140625" style="34"/>
    <col min="1025" max="1025" width="33.7109375" style="34" customWidth="1"/>
    <col min="1026" max="1029" width="10.7109375" style="34" customWidth="1"/>
    <col min="1030" max="1030" width="13.85546875" style="34" customWidth="1"/>
    <col min="1031" max="1031" width="10.7109375" style="34" customWidth="1"/>
    <col min="1032" max="1280" width="9.140625" style="34"/>
    <col min="1281" max="1281" width="33.7109375" style="34" customWidth="1"/>
    <col min="1282" max="1285" width="10.7109375" style="34" customWidth="1"/>
    <col min="1286" max="1286" width="13.85546875" style="34" customWidth="1"/>
    <col min="1287" max="1287" width="10.7109375" style="34" customWidth="1"/>
    <col min="1288" max="1536" width="9.140625" style="34"/>
    <col min="1537" max="1537" width="33.7109375" style="34" customWidth="1"/>
    <col min="1538" max="1541" width="10.7109375" style="34" customWidth="1"/>
    <col min="1542" max="1542" width="13.85546875" style="34" customWidth="1"/>
    <col min="1543" max="1543" width="10.7109375" style="34" customWidth="1"/>
    <col min="1544" max="1792" width="9.140625" style="34"/>
    <col min="1793" max="1793" width="33.7109375" style="34" customWidth="1"/>
    <col min="1794" max="1797" width="10.7109375" style="34" customWidth="1"/>
    <col min="1798" max="1798" width="13.85546875" style="34" customWidth="1"/>
    <col min="1799" max="1799" width="10.7109375" style="34" customWidth="1"/>
    <col min="1800" max="2048" width="9.140625" style="34"/>
    <col min="2049" max="2049" width="33.7109375" style="34" customWidth="1"/>
    <col min="2050" max="2053" width="10.7109375" style="34" customWidth="1"/>
    <col min="2054" max="2054" width="13.85546875" style="34" customWidth="1"/>
    <col min="2055" max="2055" width="10.7109375" style="34" customWidth="1"/>
    <col min="2056" max="2304" width="9.140625" style="34"/>
    <col min="2305" max="2305" width="33.7109375" style="34" customWidth="1"/>
    <col min="2306" max="2309" width="10.7109375" style="34" customWidth="1"/>
    <col min="2310" max="2310" width="13.85546875" style="34" customWidth="1"/>
    <col min="2311" max="2311" width="10.7109375" style="34" customWidth="1"/>
    <col min="2312" max="2560" width="9.140625" style="34"/>
    <col min="2561" max="2561" width="33.7109375" style="34" customWidth="1"/>
    <col min="2562" max="2565" width="10.7109375" style="34" customWidth="1"/>
    <col min="2566" max="2566" width="13.85546875" style="34" customWidth="1"/>
    <col min="2567" max="2567" width="10.7109375" style="34" customWidth="1"/>
    <col min="2568" max="2816" width="9.140625" style="34"/>
    <col min="2817" max="2817" width="33.7109375" style="34" customWidth="1"/>
    <col min="2818" max="2821" width="10.7109375" style="34" customWidth="1"/>
    <col min="2822" max="2822" width="13.85546875" style="34" customWidth="1"/>
    <col min="2823" max="2823" width="10.7109375" style="34" customWidth="1"/>
    <col min="2824" max="3072" width="9.140625" style="34"/>
    <col min="3073" max="3073" width="33.7109375" style="34" customWidth="1"/>
    <col min="3074" max="3077" width="10.7109375" style="34" customWidth="1"/>
    <col min="3078" max="3078" width="13.85546875" style="34" customWidth="1"/>
    <col min="3079" max="3079" width="10.7109375" style="34" customWidth="1"/>
    <col min="3080" max="3328" width="9.140625" style="34"/>
    <col min="3329" max="3329" width="33.7109375" style="34" customWidth="1"/>
    <col min="3330" max="3333" width="10.7109375" style="34" customWidth="1"/>
    <col min="3334" max="3334" width="13.85546875" style="34" customWidth="1"/>
    <col min="3335" max="3335" width="10.7109375" style="34" customWidth="1"/>
    <col min="3336" max="3584" width="9.140625" style="34"/>
    <col min="3585" max="3585" width="33.7109375" style="34" customWidth="1"/>
    <col min="3586" max="3589" width="10.7109375" style="34" customWidth="1"/>
    <col min="3590" max="3590" width="13.85546875" style="34" customWidth="1"/>
    <col min="3591" max="3591" width="10.7109375" style="34" customWidth="1"/>
    <col min="3592" max="3840" width="9.140625" style="34"/>
    <col min="3841" max="3841" width="33.7109375" style="34" customWidth="1"/>
    <col min="3842" max="3845" width="10.7109375" style="34" customWidth="1"/>
    <col min="3846" max="3846" width="13.85546875" style="34" customWidth="1"/>
    <col min="3847" max="3847" width="10.7109375" style="34" customWidth="1"/>
    <col min="3848" max="4096" width="9.140625" style="34"/>
    <col min="4097" max="4097" width="33.7109375" style="34" customWidth="1"/>
    <col min="4098" max="4101" width="10.7109375" style="34" customWidth="1"/>
    <col min="4102" max="4102" width="13.85546875" style="34" customWidth="1"/>
    <col min="4103" max="4103" width="10.7109375" style="34" customWidth="1"/>
    <col min="4104" max="4352" width="9.140625" style="34"/>
    <col min="4353" max="4353" width="33.7109375" style="34" customWidth="1"/>
    <col min="4354" max="4357" width="10.7109375" style="34" customWidth="1"/>
    <col min="4358" max="4358" width="13.85546875" style="34" customWidth="1"/>
    <col min="4359" max="4359" width="10.7109375" style="34" customWidth="1"/>
    <col min="4360" max="4608" width="9.140625" style="34"/>
    <col min="4609" max="4609" width="33.7109375" style="34" customWidth="1"/>
    <col min="4610" max="4613" width="10.7109375" style="34" customWidth="1"/>
    <col min="4614" max="4614" width="13.85546875" style="34" customWidth="1"/>
    <col min="4615" max="4615" width="10.7109375" style="34" customWidth="1"/>
    <col min="4616" max="4864" width="9.140625" style="34"/>
    <col min="4865" max="4865" width="33.7109375" style="34" customWidth="1"/>
    <col min="4866" max="4869" width="10.7109375" style="34" customWidth="1"/>
    <col min="4870" max="4870" width="13.85546875" style="34" customWidth="1"/>
    <col min="4871" max="4871" width="10.7109375" style="34" customWidth="1"/>
    <col min="4872" max="5120" width="9.140625" style="34"/>
    <col min="5121" max="5121" width="33.7109375" style="34" customWidth="1"/>
    <col min="5122" max="5125" width="10.7109375" style="34" customWidth="1"/>
    <col min="5126" max="5126" width="13.85546875" style="34" customWidth="1"/>
    <col min="5127" max="5127" width="10.7109375" style="34" customWidth="1"/>
    <col min="5128" max="5376" width="9.140625" style="34"/>
    <col min="5377" max="5377" width="33.7109375" style="34" customWidth="1"/>
    <col min="5378" max="5381" width="10.7109375" style="34" customWidth="1"/>
    <col min="5382" max="5382" width="13.85546875" style="34" customWidth="1"/>
    <col min="5383" max="5383" width="10.7109375" style="34" customWidth="1"/>
    <col min="5384" max="5632" width="9.140625" style="34"/>
    <col min="5633" max="5633" width="33.7109375" style="34" customWidth="1"/>
    <col min="5634" max="5637" width="10.7109375" style="34" customWidth="1"/>
    <col min="5638" max="5638" width="13.85546875" style="34" customWidth="1"/>
    <col min="5639" max="5639" width="10.7109375" style="34" customWidth="1"/>
    <col min="5640" max="5888" width="9.140625" style="34"/>
    <col min="5889" max="5889" width="33.7109375" style="34" customWidth="1"/>
    <col min="5890" max="5893" width="10.7109375" style="34" customWidth="1"/>
    <col min="5894" max="5894" width="13.85546875" style="34" customWidth="1"/>
    <col min="5895" max="5895" width="10.7109375" style="34" customWidth="1"/>
    <col min="5896" max="6144" width="9.140625" style="34"/>
    <col min="6145" max="6145" width="33.7109375" style="34" customWidth="1"/>
    <col min="6146" max="6149" width="10.7109375" style="34" customWidth="1"/>
    <col min="6150" max="6150" width="13.85546875" style="34" customWidth="1"/>
    <col min="6151" max="6151" width="10.7109375" style="34" customWidth="1"/>
    <col min="6152" max="6400" width="9.140625" style="34"/>
    <col min="6401" max="6401" width="33.7109375" style="34" customWidth="1"/>
    <col min="6402" max="6405" width="10.7109375" style="34" customWidth="1"/>
    <col min="6406" max="6406" width="13.85546875" style="34" customWidth="1"/>
    <col min="6407" max="6407" width="10.7109375" style="34" customWidth="1"/>
    <col min="6408" max="6656" width="9.140625" style="34"/>
    <col min="6657" max="6657" width="33.7109375" style="34" customWidth="1"/>
    <col min="6658" max="6661" width="10.7109375" style="34" customWidth="1"/>
    <col min="6662" max="6662" width="13.85546875" style="34" customWidth="1"/>
    <col min="6663" max="6663" width="10.7109375" style="34" customWidth="1"/>
    <col min="6664" max="6912" width="9.140625" style="34"/>
    <col min="6913" max="6913" width="33.7109375" style="34" customWidth="1"/>
    <col min="6914" max="6917" width="10.7109375" style="34" customWidth="1"/>
    <col min="6918" max="6918" width="13.85546875" style="34" customWidth="1"/>
    <col min="6919" max="6919" width="10.7109375" style="34" customWidth="1"/>
    <col min="6920" max="7168" width="9.140625" style="34"/>
    <col min="7169" max="7169" width="33.7109375" style="34" customWidth="1"/>
    <col min="7170" max="7173" width="10.7109375" style="34" customWidth="1"/>
    <col min="7174" max="7174" width="13.85546875" style="34" customWidth="1"/>
    <col min="7175" max="7175" width="10.7109375" style="34" customWidth="1"/>
    <col min="7176" max="7424" width="9.140625" style="34"/>
    <col min="7425" max="7425" width="33.7109375" style="34" customWidth="1"/>
    <col min="7426" max="7429" width="10.7109375" style="34" customWidth="1"/>
    <col min="7430" max="7430" width="13.85546875" style="34" customWidth="1"/>
    <col min="7431" max="7431" width="10.7109375" style="34" customWidth="1"/>
    <col min="7432" max="7680" width="9.140625" style="34"/>
    <col min="7681" max="7681" width="33.7109375" style="34" customWidth="1"/>
    <col min="7682" max="7685" width="10.7109375" style="34" customWidth="1"/>
    <col min="7686" max="7686" width="13.85546875" style="34" customWidth="1"/>
    <col min="7687" max="7687" width="10.7109375" style="34" customWidth="1"/>
    <col min="7688" max="7936" width="9.140625" style="34"/>
    <col min="7937" max="7937" width="33.7109375" style="34" customWidth="1"/>
    <col min="7938" max="7941" width="10.7109375" style="34" customWidth="1"/>
    <col min="7942" max="7942" width="13.85546875" style="34" customWidth="1"/>
    <col min="7943" max="7943" width="10.7109375" style="34" customWidth="1"/>
    <col min="7944" max="8192" width="9.140625" style="34"/>
    <col min="8193" max="8193" width="33.7109375" style="34" customWidth="1"/>
    <col min="8194" max="8197" width="10.7109375" style="34" customWidth="1"/>
    <col min="8198" max="8198" width="13.85546875" style="34" customWidth="1"/>
    <col min="8199" max="8199" width="10.7109375" style="34" customWidth="1"/>
    <col min="8200" max="8448" width="9.140625" style="34"/>
    <col min="8449" max="8449" width="33.7109375" style="34" customWidth="1"/>
    <col min="8450" max="8453" width="10.7109375" style="34" customWidth="1"/>
    <col min="8454" max="8454" width="13.85546875" style="34" customWidth="1"/>
    <col min="8455" max="8455" width="10.7109375" style="34" customWidth="1"/>
    <col min="8456" max="8704" width="9.140625" style="34"/>
    <col min="8705" max="8705" width="33.7109375" style="34" customWidth="1"/>
    <col min="8706" max="8709" width="10.7109375" style="34" customWidth="1"/>
    <col min="8710" max="8710" width="13.85546875" style="34" customWidth="1"/>
    <col min="8711" max="8711" width="10.7109375" style="34" customWidth="1"/>
    <col min="8712" max="8960" width="9.140625" style="34"/>
    <col min="8961" max="8961" width="33.7109375" style="34" customWidth="1"/>
    <col min="8962" max="8965" width="10.7109375" style="34" customWidth="1"/>
    <col min="8966" max="8966" width="13.85546875" style="34" customWidth="1"/>
    <col min="8967" max="8967" width="10.7109375" style="34" customWidth="1"/>
    <col min="8968" max="9216" width="9.140625" style="34"/>
    <col min="9217" max="9217" width="33.7109375" style="34" customWidth="1"/>
    <col min="9218" max="9221" width="10.7109375" style="34" customWidth="1"/>
    <col min="9222" max="9222" width="13.85546875" style="34" customWidth="1"/>
    <col min="9223" max="9223" width="10.7109375" style="34" customWidth="1"/>
    <col min="9224" max="9472" width="9.140625" style="34"/>
    <col min="9473" max="9473" width="33.7109375" style="34" customWidth="1"/>
    <col min="9474" max="9477" width="10.7109375" style="34" customWidth="1"/>
    <col min="9478" max="9478" width="13.85546875" style="34" customWidth="1"/>
    <col min="9479" max="9479" width="10.7109375" style="34" customWidth="1"/>
    <col min="9480" max="9728" width="9.140625" style="34"/>
    <col min="9729" max="9729" width="33.7109375" style="34" customWidth="1"/>
    <col min="9730" max="9733" width="10.7109375" style="34" customWidth="1"/>
    <col min="9734" max="9734" width="13.85546875" style="34" customWidth="1"/>
    <col min="9735" max="9735" width="10.7109375" style="34" customWidth="1"/>
    <col min="9736" max="9984" width="9.140625" style="34"/>
    <col min="9985" max="9985" width="33.7109375" style="34" customWidth="1"/>
    <col min="9986" max="9989" width="10.7109375" style="34" customWidth="1"/>
    <col min="9990" max="9990" width="13.85546875" style="34" customWidth="1"/>
    <col min="9991" max="9991" width="10.7109375" style="34" customWidth="1"/>
    <col min="9992" max="10240" width="9.140625" style="34"/>
    <col min="10241" max="10241" width="33.7109375" style="34" customWidth="1"/>
    <col min="10242" max="10245" width="10.7109375" style="34" customWidth="1"/>
    <col min="10246" max="10246" width="13.85546875" style="34" customWidth="1"/>
    <col min="10247" max="10247" width="10.7109375" style="34" customWidth="1"/>
    <col min="10248" max="10496" width="9.140625" style="34"/>
    <col min="10497" max="10497" width="33.7109375" style="34" customWidth="1"/>
    <col min="10498" max="10501" width="10.7109375" style="34" customWidth="1"/>
    <col min="10502" max="10502" width="13.85546875" style="34" customWidth="1"/>
    <col min="10503" max="10503" width="10.7109375" style="34" customWidth="1"/>
    <col min="10504" max="10752" width="9.140625" style="34"/>
    <col min="10753" max="10753" width="33.7109375" style="34" customWidth="1"/>
    <col min="10754" max="10757" width="10.7109375" style="34" customWidth="1"/>
    <col min="10758" max="10758" width="13.85546875" style="34" customWidth="1"/>
    <col min="10759" max="10759" width="10.7109375" style="34" customWidth="1"/>
    <col min="10760" max="11008" width="9.140625" style="34"/>
    <col min="11009" max="11009" width="33.7109375" style="34" customWidth="1"/>
    <col min="11010" max="11013" width="10.7109375" style="34" customWidth="1"/>
    <col min="11014" max="11014" width="13.85546875" style="34" customWidth="1"/>
    <col min="11015" max="11015" width="10.7109375" style="34" customWidth="1"/>
    <col min="11016" max="11264" width="9.140625" style="34"/>
    <col min="11265" max="11265" width="33.7109375" style="34" customWidth="1"/>
    <col min="11266" max="11269" width="10.7109375" style="34" customWidth="1"/>
    <col min="11270" max="11270" width="13.85546875" style="34" customWidth="1"/>
    <col min="11271" max="11271" width="10.7109375" style="34" customWidth="1"/>
    <col min="11272" max="11520" width="9.140625" style="34"/>
    <col min="11521" max="11521" width="33.7109375" style="34" customWidth="1"/>
    <col min="11522" max="11525" width="10.7109375" style="34" customWidth="1"/>
    <col min="11526" max="11526" width="13.85546875" style="34" customWidth="1"/>
    <col min="11527" max="11527" width="10.7109375" style="34" customWidth="1"/>
    <col min="11528" max="11776" width="9.140625" style="34"/>
    <col min="11777" max="11777" width="33.7109375" style="34" customWidth="1"/>
    <col min="11778" max="11781" width="10.7109375" style="34" customWidth="1"/>
    <col min="11782" max="11782" width="13.85546875" style="34" customWidth="1"/>
    <col min="11783" max="11783" width="10.7109375" style="34" customWidth="1"/>
    <col min="11784" max="12032" width="9.140625" style="34"/>
    <col min="12033" max="12033" width="33.7109375" style="34" customWidth="1"/>
    <col min="12034" max="12037" width="10.7109375" style="34" customWidth="1"/>
    <col min="12038" max="12038" width="13.85546875" style="34" customWidth="1"/>
    <col min="12039" max="12039" width="10.7109375" style="34" customWidth="1"/>
    <col min="12040" max="12288" width="9.140625" style="34"/>
    <col min="12289" max="12289" width="33.7109375" style="34" customWidth="1"/>
    <col min="12290" max="12293" width="10.7109375" style="34" customWidth="1"/>
    <col min="12294" max="12294" width="13.85546875" style="34" customWidth="1"/>
    <col min="12295" max="12295" width="10.7109375" style="34" customWidth="1"/>
    <col min="12296" max="12544" width="9.140625" style="34"/>
    <col min="12545" max="12545" width="33.7109375" style="34" customWidth="1"/>
    <col min="12546" max="12549" width="10.7109375" style="34" customWidth="1"/>
    <col min="12550" max="12550" width="13.85546875" style="34" customWidth="1"/>
    <col min="12551" max="12551" width="10.7109375" style="34" customWidth="1"/>
    <col min="12552" max="12800" width="9.140625" style="34"/>
    <col min="12801" max="12801" width="33.7109375" style="34" customWidth="1"/>
    <col min="12802" max="12805" width="10.7109375" style="34" customWidth="1"/>
    <col min="12806" max="12806" width="13.85546875" style="34" customWidth="1"/>
    <col min="12807" max="12807" width="10.7109375" style="34" customWidth="1"/>
    <col min="12808" max="13056" width="9.140625" style="34"/>
    <col min="13057" max="13057" width="33.7109375" style="34" customWidth="1"/>
    <col min="13058" max="13061" width="10.7109375" style="34" customWidth="1"/>
    <col min="13062" max="13062" width="13.85546875" style="34" customWidth="1"/>
    <col min="13063" max="13063" width="10.7109375" style="34" customWidth="1"/>
    <col min="13064" max="13312" width="9.140625" style="34"/>
    <col min="13313" max="13313" width="33.7109375" style="34" customWidth="1"/>
    <col min="13314" max="13317" width="10.7109375" style="34" customWidth="1"/>
    <col min="13318" max="13318" width="13.85546875" style="34" customWidth="1"/>
    <col min="13319" max="13319" width="10.7109375" style="34" customWidth="1"/>
    <col min="13320" max="13568" width="9.140625" style="34"/>
    <col min="13569" max="13569" width="33.7109375" style="34" customWidth="1"/>
    <col min="13570" max="13573" width="10.7109375" style="34" customWidth="1"/>
    <col min="13574" max="13574" width="13.85546875" style="34" customWidth="1"/>
    <col min="13575" max="13575" width="10.7109375" style="34" customWidth="1"/>
    <col min="13576" max="13824" width="9.140625" style="34"/>
    <col min="13825" max="13825" width="33.7109375" style="34" customWidth="1"/>
    <col min="13826" max="13829" width="10.7109375" style="34" customWidth="1"/>
    <col min="13830" max="13830" width="13.85546875" style="34" customWidth="1"/>
    <col min="13831" max="13831" width="10.7109375" style="34" customWidth="1"/>
    <col min="13832" max="14080" width="9.140625" style="34"/>
    <col min="14081" max="14081" width="33.7109375" style="34" customWidth="1"/>
    <col min="14082" max="14085" width="10.7109375" style="34" customWidth="1"/>
    <col min="14086" max="14086" width="13.85546875" style="34" customWidth="1"/>
    <col min="14087" max="14087" width="10.7109375" style="34" customWidth="1"/>
    <col min="14088" max="14336" width="9.140625" style="34"/>
    <col min="14337" max="14337" width="33.7109375" style="34" customWidth="1"/>
    <col min="14338" max="14341" width="10.7109375" style="34" customWidth="1"/>
    <col min="14342" max="14342" width="13.85546875" style="34" customWidth="1"/>
    <col min="14343" max="14343" width="10.7109375" style="34" customWidth="1"/>
    <col min="14344" max="14592" width="9.140625" style="34"/>
    <col min="14593" max="14593" width="33.7109375" style="34" customWidth="1"/>
    <col min="14594" max="14597" width="10.7109375" style="34" customWidth="1"/>
    <col min="14598" max="14598" width="13.85546875" style="34" customWidth="1"/>
    <col min="14599" max="14599" width="10.7109375" style="34" customWidth="1"/>
    <col min="14600" max="14848" width="9.140625" style="34"/>
    <col min="14849" max="14849" width="33.7109375" style="34" customWidth="1"/>
    <col min="14850" max="14853" width="10.7109375" style="34" customWidth="1"/>
    <col min="14854" max="14854" width="13.85546875" style="34" customWidth="1"/>
    <col min="14855" max="14855" width="10.7109375" style="34" customWidth="1"/>
    <col min="14856" max="15104" width="9.140625" style="34"/>
    <col min="15105" max="15105" width="33.7109375" style="34" customWidth="1"/>
    <col min="15106" max="15109" width="10.7109375" style="34" customWidth="1"/>
    <col min="15110" max="15110" width="13.85546875" style="34" customWidth="1"/>
    <col min="15111" max="15111" width="10.7109375" style="34" customWidth="1"/>
    <col min="15112" max="15360" width="9.140625" style="34"/>
    <col min="15361" max="15361" width="33.7109375" style="34" customWidth="1"/>
    <col min="15362" max="15365" width="10.7109375" style="34" customWidth="1"/>
    <col min="15366" max="15366" width="13.85546875" style="34" customWidth="1"/>
    <col min="15367" max="15367" width="10.7109375" style="34" customWidth="1"/>
    <col min="15368" max="15616" width="9.140625" style="34"/>
    <col min="15617" max="15617" width="33.7109375" style="34" customWidth="1"/>
    <col min="15618" max="15621" width="10.7109375" style="34" customWidth="1"/>
    <col min="15622" max="15622" width="13.85546875" style="34" customWidth="1"/>
    <col min="15623" max="15623" width="10.7109375" style="34" customWidth="1"/>
    <col min="15624" max="15872" width="9.140625" style="34"/>
    <col min="15873" max="15873" width="33.7109375" style="34" customWidth="1"/>
    <col min="15874" max="15877" width="10.7109375" style="34" customWidth="1"/>
    <col min="15878" max="15878" width="13.85546875" style="34" customWidth="1"/>
    <col min="15879" max="15879" width="10.7109375" style="34" customWidth="1"/>
    <col min="15880" max="16128" width="9.140625" style="34"/>
    <col min="16129" max="16129" width="33.7109375" style="34" customWidth="1"/>
    <col min="16130" max="16133" width="10.7109375" style="34" customWidth="1"/>
    <col min="16134" max="16134" width="13.85546875" style="34" customWidth="1"/>
    <col min="16135" max="16135" width="10.7109375" style="34" customWidth="1"/>
    <col min="16136" max="16384" width="9.140625" style="34"/>
  </cols>
  <sheetData>
    <row r="1" spans="1:7">
      <c r="A1" s="32" t="s">
        <v>47</v>
      </c>
    </row>
    <row r="2" spans="1:7">
      <c r="A2" s="32" t="s">
        <v>1</v>
      </c>
    </row>
    <row r="3" spans="1:7">
      <c r="A3" s="35" t="str">
        <f>PL!A4</f>
        <v>QUARTERLY REPORT FOR THE PERIOD ENDED 31 OCTOBER 2014</v>
      </c>
    </row>
    <row r="4" spans="1:7">
      <c r="A4" s="37"/>
    </row>
    <row r="5" spans="1:7">
      <c r="A5" s="38" t="s">
        <v>79</v>
      </c>
    </row>
    <row r="7" spans="1:7">
      <c r="A7" s="42"/>
      <c r="B7" s="42"/>
      <c r="C7" s="42"/>
      <c r="D7" s="42"/>
      <c r="E7" s="42"/>
      <c r="F7" s="42"/>
      <c r="G7" s="42"/>
    </row>
    <row r="8" spans="1:7">
      <c r="A8" s="42"/>
      <c r="B8" s="42"/>
      <c r="C8" s="42"/>
      <c r="D8" s="42"/>
      <c r="E8" s="42"/>
      <c r="F8" s="53" t="s">
        <v>80</v>
      </c>
      <c r="G8" s="42"/>
    </row>
    <row r="9" spans="1:7">
      <c r="A9" s="42"/>
      <c r="B9" s="53" t="s">
        <v>81</v>
      </c>
      <c r="C9" s="53" t="s">
        <v>81</v>
      </c>
      <c r="D9" s="53" t="s">
        <v>92</v>
      </c>
      <c r="E9" s="53" t="s">
        <v>82</v>
      </c>
      <c r="F9" s="53" t="s">
        <v>83</v>
      </c>
      <c r="G9" s="53" t="s">
        <v>82</v>
      </c>
    </row>
    <row r="10" spans="1:7">
      <c r="A10" s="42"/>
      <c r="B10" s="53" t="s">
        <v>84</v>
      </c>
      <c r="C10" s="53" t="s">
        <v>85</v>
      </c>
      <c r="D10" s="53" t="s">
        <v>93</v>
      </c>
      <c r="E10" s="53"/>
      <c r="F10" s="53" t="s">
        <v>86</v>
      </c>
      <c r="G10" s="53" t="s">
        <v>87</v>
      </c>
    </row>
    <row r="11" spans="1:7">
      <c r="A11" s="42"/>
      <c r="B11" s="53" t="s">
        <v>7</v>
      </c>
      <c r="C11" s="53" t="s">
        <v>7</v>
      </c>
      <c r="D11" s="53" t="s">
        <v>7</v>
      </c>
      <c r="E11" s="53" t="s">
        <v>7</v>
      </c>
      <c r="F11" s="53" t="s">
        <v>7</v>
      </c>
      <c r="G11" s="53" t="s">
        <v>7</v>
      </c>
    </row>
    <row r="12" spans="1:7">
      <c r="A12" s="42"/>
      <c r="B12" s="53"/>
      <c r="C12" s="53"/>
      <c r="D12" s="53"/>
      <c r="E12" s="53"/>
      <c r="F12" s="53"/>
      <c r="G12" s="53"/>
    </row>
    <row r="13" spans="1:7">
      <c r="A13" s="50" t="s">
        <v>130</v>
      </c>
      <c r="B13" s="48"/>
      <c r="C13" s="48"/>
      <c r="D13" s="48"/>
      <c r="E13" s="48"/>
      <c r="F13" s="48"/>
      <c r="G13" s="48"/>
    </row>
    <row r="14" spans="1:7">
      <c r="A14" s="42"/>
      <c r="B14" s="48"/>
      <c r="C14" s="48"/>
      <c r="D14" s="48"/>
      <c r="E14" s="48"/>
      <c r="F14" s="48"/>
      <c r="G14" s="48"/>
    </row>
    <row r="15" spans="1:7">
      <c r="A15" s="42" t="s">
        <v>133</v>
      </c>
      <c r="B15" s="48">
        <v>77690</v>
      </c>
      <c r="C15" s="48">
        <v>1785</v>
      </c>
      <c r="D15" s="48">
        <v>-33136</v>
      </c>
      <c r="E15" s="48">
        <f>SUM(B15:D15)</f>
        <v>46339</v>
      </c>
      <c r="F15" s="48">
        <v>-4</v>
      </c>
      <c r="G15" s="48">
        <f>SUM(E15:F15)</f>
        <v>46335</v>
      </c>
    </row>
    <row r="16" spans="1:7">
      <c r="A16" s="42"/>
      <c r="B16" s="48"/>
      <c r="C16" s="48"/>
      <c r="D16" s="48"/>
      <c r="E16" s="48"/>
      <c r="F16" s="48"/>
      <c r="G16" s="48"/>
    </row>
    <row r="17" spans="1:7" hidden="1">
      <c r="A17" s="42" t="s">
        <v>89</v>
      </c>
      <c r="B17" s="48">
        <v>0</v>
      </c>
      <c r="C17" s="48">
        <v>0</v>
      </c>
      <c r="D17" s="48">
        <v>0</v>
      </c>
      <c r="E17" s="48">
        <f>SUM(B17:D17)</f>
        <v>0</v>
      </c>
      <c r="F17" s="48">
        <v>0</v>
      </c>
      <c r="G17" s="48">
        <f>SUM(E17:F17)</f>
        <v>0</v>
      </c>
    </row>
    <row r="18" spans="1:7" hidden="1">
      <c r="A18" s="42"/>
      <c r="B18" s="48"/>
      <c r="C18" s="48"/>
      <c r="D18" s="48"/>
      <c r="E18" s="48"/>
      <c r="F18" s="48"/>
      <c r="G18" s="48"/>
    </row>
    <row r="19" spans="1:7">
      <c r="A19" s="42" t="s">
        <v>89</v>
      </c>
      <c r="B19" s="48">
        <v>0</v>
      </c>
      <c r="C19" s="48">
        <v>0</v>
      </c>
      <c r="D19" s="48">
        <v>0</v>
      </c>
      <c r="E19" s="48">
        <f>SUM(B19:D19)</f>
        <v>0</v>
      </c>
      <c r="F19" s="48">
        <v>0</v>
      </c>
      <c r="G19" s="48">
        <f>SUM(E19:F19)</f>
        <v>0</v>
      </c>
    </row>
    <row r="20" spans="1:7">
      <c r="A20" s="42"/>
      <c r="B20" s="48"/>
      <c r="C20" s="48"/>
      <c r="D20" s="48"/>
      <c r="E20" s="48"/>
      <c r="F20" s="48"/>
      <c r="G20" s="48"/>
    </row>
    <row r="21" spans="1:7">
      <c r="A21" s="42" t="s">
        <v>94</v>
      </c>
      <c r="B21" s="48">
        <v>0</v>
      </c>
      <c r="C21" s="48">
        <v>0</v>
      </c>
      <c r="D21" s="48">
        <v>-2768</v>
      </c>
      <c r="E21" s="48">
        <f>SUM(B21:D21)</f>
        <v>-2768</v>
      </c>
      <c r="F21" s="48">
        <v>4</v>
      </c>
      <c r="G21" s="48">
        <f>SUM(E21:F21)</f>
        <v>-2764</v>
      </c>
    </row>
    <row r="22" spans="1:7">
      <c r="A22" s="42"/>
      <c r="B22" s="48"/>
      <c r="C22" s="48"/>
      <c r="D22" s="48"/>
      <c r="E22" s="48"/>
      <c r="F22" s="48"/>
      <c r="G22" s="48"/>
    </row>
    <row r="23" spans="1:7" ht="13.5" thickBot="1">
      <c r="A23" s="42" t="s">
        <v>135</v>
      </c>
      <c r="B23" s="54">
        <f>SUM(B15:B22)</f>
        <v>77690</v>
      </c>
      <c r="C23" s="54">
        <f t="shared" ref="C23:G23" si="0">SUM(C15:C22)</f>
        <v>1785</v>
      </c>
      <c r="D23" s="54">
        <f t="shared" si="0"/>
        <v>-35904</v>
      </c>
      <c r="E23" s="54">
        <f t="shared" si="0"/>
        <v>43571</v>
      </c>
      <c r="F23" s="54">
        <f t="shared" si="0"/>
        <v>0</v>
      </c>
      <c r="G23" s="54">
        <f t="shared" si="0"/>
        <v>43571</v>
      </c>
    </row>
    <row r="24" spans="1:7" ht="13.5" thickTop="1">
      <c r="A24" s="42"/>
      <c r="B24" s="53"/>
      <c r="C24" s="53"/>
      <c r="D24" s="53"/>
      <c r="E24" s="53"/>
      <c r="F24" s="53"/>
      <c r="G24" s="53"/>
    </row>
    <row r="25" spans="1:7">
      <c r="A25" s="42"/>
      <c r="B25" s="53"/>
      <c r="C25" s="53"/>
      <c r="D25" s="53"/>
      <c r="E25" s="53"/>
      <c r="F25" s="53"/>
      <c r="G25" s="55"/>
    </row>
    <row r="26" spans="1:7">
      <c r="A26" s="50"/>
      <c r="B26" s="53"/>
      <c r="C26" s="53"/>
      <c r="D26" s="53"/>
      <c r="E26" s="53"/>
      <c r="F26" s="53"/>
      <c r="G26" s="55"/>
    </row>
    <row r="27" spans="1:7">
      <c r="A27" s="50" t="s">
        <v>131</v>
      </c>
      <c r="B27" s="53"/>
      <c r="C27" s="53"/>
      <c r="D27" s="53"/>
      <c r="E27" s="53"/>
      <c r="F27" s="53"/>
      <c r="G27" s="53"/>
    </row>
    <row r="28" spans="1:7">
      <c r="A28" s="42"/>
      <c r="B28" s="48"/>
      <c r="C28" s="48"/>
      <c r="D28" s="48"/>
      <c r="E28" s="48"/>
      <c r="F28" s="48"/>
      <c r="G28" s="48"/>
    </row>
    <row r="29" spans="1:7">
      <c r="A29" s="42" t="s">
        <v>88</v>
      </c>
      <c r="B29" s="48">
        <v>70627</v>
      </c>
      <c r="C29" s="48">
        <v>1785</v>
      </c>
      <c r="D29" s="48">
        <v>-20477</v>
      </c>
      <c r="E29" s="48">
        <f>SUM(B29:D29)</f>
        <v>51935</v>
      </c>
      <c r="F29" s="48">
        <v>3</v>
      </c>
      <c r="G29" s="48">
        <f>SUM(E29:F29)</f>
        <v>51938</v>
      </c>
    </row>
    <row r="30" spans="1:7">
      <c r="A30" s="42"/>
      <c r="B30" s="48"/>
      <c r="C30" s="48"/>
      <c r="D30" s="48"/>
      <c r="E30" s="48"/>
      <c r="F30" s="48"/>
      <c r="G30" s="48"/>
    </row>
    <row r="31" spans="1:7">
      <c r="A31" s="42" t="s">
        <v>89</v>
      </c>
      <c r="B31" s="48">
        <v>7063</v>
      </c>
      <c r="C31" s="48">
        <v>0</v>
      </c>
      <c r="D31" s="48">
        <v>0</v>
      </c>
      <c r="E31" s="48">
        <f>SUM(B31:D31)</f>
        <v>7063</v>
      </c>
      <c r="F31" s="48">
        <v>0</v>
      </c>
      <c r="G31" s="48">
        <f>SUM(E31:F31)</f>
        <v>7063</v>
      </c>
    </row>
    <row r="32" spans="1:7">
      <c r="A32" s="42"/>
      <c r="B32" s="48"/>
      <c r="C32" s="48" t="s">
        <v>90</v>
      </c>
      <c r="D32" s="48"/>
      <c r="E32" s="48"/>
      <c r="F32" s="48"/>
      <c r="G32" s="48"/>
    </row>
    <row r="33" spans="1:9">
      <c r="A33" s="42" t="s">
        <v>94</v>
      </c>
      <c r="B33" s="48">
        <v>0</v>
      </c>
      <c r="C33" s="48">
        <v>0</v>
      </c>
      <c r="D33" s="48">
        <v>-12659</v>
      </c>
      <c r="E33" s="48">
        <f>SUM(B33:D33)</f>
        <v>-12659</v>
      </c>
      <c r="F33" s="48">
        <v>-7</v>
      </c>
      <c r="G33" s="48">
        <f>SUM(E33:F33)</f>
        <v>-12666</v>
      </c>
    </row>
    <row r="34" spans="1:9">
      <c r="A34" s="42"/>
      <c r="B34" s="48"/>
      <c r="C34" s="48"/>
      <c r="D34" s="48"/>
      <c r="E34" s="48"/>
      <c r="F34" s="48"/>
      <c r="G34" s="48"/>
    </row>
    <row r="35" spans="1:9" ht="13.5" thickBot="1">
      <c r="A35" s="42" t="s">
        <v>96</v>
      </c>
      <c r="B35" s="54">
        <f t="shared" ref="B35:G35" si="1">SUM(B29:B33)</f>
        <v>77690</v>
      </c>
      <c r="C35" s="54">
        <f t="shared" si="1"/>
        <v>1785</v>
      </c>
      <c r="D35" s="54">
        <f t="shared" si="1"/>
        <v>-33136</v>
      </c>
      <c r="E35" s="54">
        <f t="shared" si="1"/>
        <v>46339</v>
      </c>
      <c r="F35" s="56">
        <f t="shared" si="1"/>
        <v>-4</v>
      </c>
      <c r="G35" s="56">
        <f t="shared" si="1"/>
        <v>46335</v>
      </c>
    </row>
    <row r="36" spans="1:9" ht="13.5" thickTop="1">
      <c r="A36" s="42"/>
      <c r="B36" s="53"/>
      <c r="C36" s="53"/>
      <c r="D36" s="53"/>
      <c r="E36" s="53"/>
      <c r="F36" s="53"/>
      <c r="G36" s="53"/>
    </row>
    <row r="37" spans="1:9">
      <c r="A37" s="42"/>
      <c r="B37" s="53"/>
      <c r="C37" s="53"/>
      <c r="D37" s="53"/>
      <c r="E37" s="53"/>
      <c r="F37" s="53"/>
      <c r="G37" s="53"/>
    </row>
    <row r="38" spans="1:9">
      <c r="A38" s="57"/>
      <c r="B38" s="48"/>
      <c r="C38" s="48"/>
      <c r="D38" s="48"/>
      <c r="E38" s="48"/>
      <c r="F38" s="48"/>
      <c r="G38" s="48"/>
    </row>
    <row r="39" spans="1:9">
      <c r="A39" s="42" t="s">
        <v>91</v>
      </c>
      <c r="B39" s="42"/>
      <c r="C39" s="48"/>
      <c r="D39" s="48"/>
      <c r="E39" s="48"/>
      <c r="F39" s="48"/>
      <c r="G39" s="48"/>
      <c r="H39" s="48"/>
      <c r="I39" s="42"/>
    </row>
    <row r="40" spans="1:9">
      <c r="A40" s="42" t="s">
        <v>132</v>
      </c>
      <c r="B40" s="42"/>
      <c r="C40" s="48"/>
      <c r="D40" s="48"/>
      <c r="E40" s="48"/>
      <c r="F40" s="48"/>
      <c r="G40" s="48"/>
      <c r="H40" s="48"/>
      <c r="I40" s="42"/>
    </row>
    <row r="41" spans="1:9">
      <c r="A41" s="42"/>
      <c r="B41" s="48"/>
      <c r="C41" s="48"/>
      <c r="D41" s="48"/>
      <c r="E41" s="48"/>
      <c r="F41" s="48"/>
      <c r="G41" s="48"/>
      <c r="H41" s="57"/>
      <c r="I41" s="57"/>
    </row>
    <row r="42" spans="1:9">
      <c r="A42" s="57"/>
      <c r="B42" s="57"/>
      <c r="C42" s="57"/>
      <c r="D42" s="57"/>
      <c r="E42" s="57"/>
      <c r="F42" s="57"/>
      <c r="G42" s="57"/>
    </row>
    <row r="43" spans="1:9">
      <c r="A43" s="57"/>
      <c r="B43" s="57"/>
      <c r="C43" s="57"/>
      <c r="D43" s="57"/>
      <c r="E43" s="57"/>
      <c r="F43" s="57"/>
      <c r="G43" s="57"/>
    </row>
  </sheetData>
  <pageMargins left="0.77013888888888893" right="0.74027777777777781" top="0.98402777777777783" bottom="0.98402777777777783" header="0.51180555555555562" footer="0.51180555555555562"/>
  <pageSetup scale="67"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PL</vt:lpstr>
      <vt:lpstr>BS</vt:lpstr>
      <vt:lpstr>Cashflow</vt:lpstr>
      <vt:lpstr>Equity</vt:lpstr>
      <vt:lpstr>Cashflow!Print_Area</vt:lpstr>
      <vt:lpstr>Equity!Print_Area</vt:lpstr>
      <vt:lpstr>PL!Print_Area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SGHoo</dc:creator>
  <cp:lastModifiedBy>SGHoo</cp:lastModifiedBy>
  <cp:lastPrinted>2014-12-30T02:54:50Z</cp:lastPrinted>
  <dcterms:created xsi:type="dcterms:W3CDTF">2014-06-22T14:51:40Z</dcterms:created>
  <dcterms:modified xsi:type="dcterms:W3CDTF">2014-12-31T02:05:32Z</dcterms:modified>
</cp:coreProperties>
</file>